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TLJ\Dropbox (Molio)\31 - Prisdata\PDOC\6800-0 Hjemmeside\MOLIO-Excelskabelon_vejledninger\Molio Prisdata_skabelon_2020\"/>
    </mc:Choice>
  </mc:AlternateContent>
  <xr:revisionPtr revIDLastSave="0" documentId="13_ncr:1_{AC64DF8D-0B68-41E2-9E1A-31A7B89EB32A}" xr6:coauthVersionLast="41" xr6:coauthVersionMax="41" xr10:uidLastSave="{00000000-0000-0000-0000-000000000000}"/>
  <bookViews>
    <workbookView xWindow="28680" yWindow="-120" windowWidth="29040" windowHeight="17640" tabRatio="730" activeTab="3" xr2:uid="{00000000-000D-0000-FFFF-FFFF00000000}"/>
  </bookViews>
  <sheets>
    <sheet name="Netto-kalkulation" sheetId="9" r:id="rId1"/>
    <sheet name="Brutto-kalkulation" sheetId="10" r:id="rId2"/>
    <sheet name="Overslagskalkulation" sheetId="12" r:id="rId3"/>
    <sheet name="Brugervejledning" sheetId="13" r:id="rId4"/>
  </sheets>
  <definedNames>
    <definedName name="_xlnm.Print_Area" localSheetId="3">Brugervejledning!$A$1:$S$137</definedName>
    <definedName name="_xlnm.Print_Area" localSheetId="1">'Brutto-kalkulation'!$B$3:$H$51</definedName>
    <definedName name="_xlnm.Print_Area" localSheetId="0">'Netto-kalkulation'!$B$3:$P$79</definedName>
    <definedName name="_xlnm.Print_Area" localSheetId="2">Overslagskalkulation!$B$2:$H$255</definedName>
    <definedName name="Z_6E22EE71_35C1_11D3_B69A_00805F0F7854_.wvu.PrintArea" localSheetId="1" hidden="1">'Brutto-kalkulation'!$B$7:$H$51</definedName>
    <definedName name="Z_6E22EE71_35C1_11D3_B69A_00805F0F7854_.wvu.PrintArea" localSheetId="0" hidden="1">'Netto-kalkulation'!$B$7:$P$43</definedName>
  </definedNames>
  <calcPr calcId="191029"/>
  <customWorkbookViews>
    <customWorkbookView name="Jens Bendix Pedersen - Privat visning" guid="{6E22EE71-35C1-11D3-B69A-00805F0F7854}" mergeInterval="0" personalView="1" maximized="1" windowWidth="1002" windowHeight="592" activeSheetId="1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0" l="1"/>
  <c r="C39" i="9" l="1"/>
  <c r="D39" i="9"/>
  <c r="E39" i="9"/>
  <c r="F39" i="9"/>
  <c r="G39" i="9"/>
  <c r="H39" i="9" s="1"/>
  <c r="I39" i="9"/>
  <c r="J39" i="9" s="1"/>
  <c r="F77" i="9"/>
  <c r="F3" i="12" l="1"/>
  <c r="F5" i="12"/>
  <c r="D10" i="12"/>
  <c r="D24" i="12" s="1"/>
  <c r="G13" i="12"/>
  <c r="G12" i="12"/>
  <c r="K5" i="10"/>
  <c r="R6" i="9"/>
  <c r="T43" i="9"/>
  <c r="S43" i="9"/>
  <c r="Y6" i="9"/>
  <c r="X6" i="9"/>
  <c r="W6" i="9"/>
  <c r="V6" i="9"/>
  <c r="U6" i="9"/>
  <c r="T6" i="9"/>
  <c r="S6" i="9"/>
  <c r="N5" i="10"/>
  <c r="M5" i="10"/>
  <c r="L5" i="10"/>
  <c r="E10" i="12"/>
  <c r="F10" i="12" s="1"/>
  <c r="G15" i="12"/>
  <c r="G16" i="12"/>
  <c r="G18" i="12"/>
  <c r="G19" i="12"/>
  <c r="G17" i="12" s="1"/>
  <c r="G21" i="12"/>
  <c r="G22" i="12"/>
  <c r="E24" i="12"/>
  <c r="G26" i="12"/>
  <c r="G27" i="12"/>
  <c r="G29" i="12"/>
  <c r="G30" i="12"/>
  <c r="G32" i="12"/>
  <c r="G33" i="12"/>
  <c r="G35" i="12"/>
  <c r="G34" i="12" s="1"/>
  <c r="G36" i="12"/>
  <c r="G38" i="12"/>
  <c r="G37" i="12" s="1"/>
  <c r="G39" i="12"/>
  <c r="G41" i="12"/>
  <c r="G42" i="12"/>
  <c r="G40" i="12" s="1"/>
  <c r="G44" i="12"/>
  <c r="G43" i="12" s="1"/>
  <c r="G45" i="12"/>
  <c r="G47" i="12"/>
  <c r="G48" i="12"/>
  <c r="G50" i="12"/>
  <c r="G51" i="12"/>
  <c r="E53" i="12"/>
  <c r="G55" i="12"/>
  <c r="G56" i="12"/>
  <c r="G58" i="12"/>
  <c r="G59" i="12"/>
  <c r="G61" i="12"/>
  <c r="G62" i="12"/>
  <c r="G64" i="12"/>
  <c r="G65" i="12"/>
  <c r="G63" i="12" s="1"/>
  <c r="G67" i="12"/>
  <c r="G68" i="12"/>
  <c r="G70" i="12"/>
  <c r="G71" i="12"/>
  <c r="G73" i="12"/>
  <c r="G74" i="12"/>
  <c r="G76" i="12"/>
  <c r="G77" i="12"/>
  <c r="G79" i="12"/>
  <c r="G78" i="12" s="1"/>
  <c r="G80" i="12"/>
  <c r="E82" i="12"/>
  <c r="F82" i="12" s="1"/>
  <c r="G84" i="12"/>
  <c r="G85" i="12"/>
  <c r="G87" i="12"/>
  <c r="G88" i="12"/>
  <c r="G90" i="12"/>
  <c r="G91" i="12"/>
  <c r="G93" i="12"/>
  <c r="G94" i="12"/>
  <c r="G96" i="12"/>
  <c r="G97" i="12"/>
  <c r="G95" i="12" s="1"/>
  <c r="G99" i="12"/>
  <c r="G100" i="12"/>
  <c r="G102" i="12"/>
  <c r="G103" i="12"/>
  <c r="G101" i="12" s="1"/>
  <c r="G105" i="12"/>
  <c r="G106" i="12"/>
  <c r="G108" i="12"/>
  <c r="G109" i="12"/>
  <c r="G107" i="12" s="1"/>
  <c r="E111" i="12"/>
  <c r="G113" i="12"/>
  <c r="G114" i="12"/>
  <c r="G116" i="12"/>
  <c r="G117" i="12"/>
  <c r="G119" i="12"/>
  <c r="G118" i="12" s="1"/>
  <c r="G120" i="12"/>
  <c r="G122" i="12"/>
  <c r="G123" i="12"/>
  <c r="G125" i="12"/>
  <c r="G126" i="12"/>
  <c r="G128" i="12"/>
  <c r="G129" i="12"/>
  <c r="G131" i="12"/>
  <c r="G132" i="12"/>
  <c r="G134" i="12"/>
  <c r="G135" i="12"/>
  <c r="G137" i="12"/>
  <c r="G138" i="12"/>
  <c r="E140" i="12"/>
  <c r="F140" i="12" s="1"/>
  <c r="G142" i="12"/>
  <c r="G143" i="12"/>
  <c r="G141" i="12" s="1"/>
  <c r="H141" i="12" s="1"/>
  <c r="G145" i="12"/>
  <c r="G146" i="12"/>
  <c r="G148" i="12"/>
  <c r="G149" i="12"/>
  <c r="G147" i="12" s="1"/>
  <c r="G151" i="12"/>
  <c r="G152" i="12"/>
  <c r="G154" i="12"/>
  <c r="G155" i="12"/>
  <c r="G157" i="12"/>
  <c r="G158" i="12"/>
  <c r="G160" i="12"/>
  <c r="G161" i="12"/>
  <c r="G159" i="12" s="1"/>
  <c r="E163" i="12"/>
  <c r="G165" i="12"/>
  <c r="G164" i="12"/>
  <c r="H164" i="12" s="1"/>
  <c r="G166" i="12"/>
  <c r="G168" i="12"/>
  <c r="G169" i="12"/>
  <c r="G171" i="12"/>
  <c r="G172" i="12"/>
  <c r="G170" i="12" s="1"/>
  <c r="G174" i="12"/>
  <c r="G173" i="12" s="1"/>
  <c r="G175" i="12"/>
  <c r="G177" i="12"/>
  <c r="G178" i="12"/>
  <c r="G180" i="12"/>
  <c r="G181" i="12"/>
  <c r="G183" i="12"/>
  <c r="G184" i="12"/>
  <c r="G186" i="12"/>
  <c r="G185" i="12" s="1"/>
  <c r="G187" i="12"/>
  <c r="G189" i="12"/>
  <c r="G190" i="12"/>
  <c r="E192" i="12"/>
  <c r="F192" i="12" s="1"/>
  <c r="E193" i="12"/>
  <c r="G195" i="12"/>
  <c r="G196" i="12"/>
  <c r="G194" i="12" s="1"/>
  <c r="H194" i="12" s="1"/>
  <c r="G198" i="12"/>
  <c r="G197" i="12" s="1"/>
  <c r="G199" i="12"/>
  <c r="G201" i="12"/>
  <c r="G202" i="12"/>
  <c r="G204" i="12"/>
  <c r="G203" i="12" s="1"/>
  <c r="G205" i="12"/>
  <c r="E207" i="12"/>
  <c r="F207" i="12" s="1"/>
  <c r="E208" i="12"/>
  <c r="G210" i="12"/>
  <c r="G211" i="12"/>
  <c r="G212" i="12"/>
  <c r="G213" i="12"/>
  <c r="G215" i="12"/>
  <c r="G216" i="12"/>
  <c r="G217" i="12"/>
  <c r="G218" i="12"/>
  <c r="G220" i="12"/>
  <c r="G221" i="12"/>
  <c r="G222" i="12"/>
  <c r="G223" i="12"/>
  <c r="E224" i="12"/>
  <c r="G226" i="12"/>
  <c r="G227" i="12"/>
  <c r="G225" i="12" s="1"/>
  <c r="H225" i="12" s="1"/>
  <c r="G229" i="12"/>
  <c r="G230" i="12"/>
  <c r="G232" i="12"/>
  <c r="G234" i="12"/>
  <c r="G235" i="12"/>
  <c r="G236" i="12"/>
  <c r="G237" i="12"/>
  <c r="G238" i="12"/>
  <c r="E240" i="12"/>
  <c r="F240" i="12" s="1"/>
  <c r="E241" i="12"/>
  <c r="F241" i="12" s="1"/>
  <c r="G243" i="12"/>
  <c r="G242" i="12" s="1"/>
  <c r="H242" i="12" s="1"/>
  <c r="G244" i="12"/>
  <c r="G247" i="12"/>
  <c r="E248" i="12"/>
  <c r="F248" i="12" s="1"/>
  <c r="G250" i="12"/>
  <c r="G251" i="12"/>
  <c r="G253" i="12"/>
  <c r="G254" i="12"/>
  <c r="E255" i="12"/>
  <c r="C9" i="9"/>
  <c r="D9" i="9"/>
  <c r="E9" i="9"/>
  <c r="F9" i="9"/>
  <c r="G9" i="9"/>
  <c r="I9" i="9"/>
  <c r="K9" i="9"/>
  <c r="M9" i="9"/>
  <c r="C10" i="9"/>
  <c r="D10" i="9"/>
  <c r="E10" i="9"/>
  <c r="F10" i="9"/>
  <c r="G10" i="9"/>
  <c r="I10" i="9"/>
  <c r="K10" i="9"/>
  <c r="M10" i="9"/>
  <c r="C11" i="9"/>
  <c r="D11" i="9"/>
  <c r="E11" i="9"/>
  <c r="F11" i="9"/>
  <c r="O11" i="9" s="1"/>
  <c r="G11" i="9"/>
  <c r="H11" i="9" s="1"/>
  <c r="I11" i="9"/>
  <c r="K11" i="9"/>
  <c r="M11" i="9"/>
  <c r="C12" i="9"/>
  <c r="D12" i="9"/>
  <c r="E12" i="9"/>
  <c r="F12" i="9"/>
  <c r="H12" i="9" s="1"/>
  <c r="G12" i="9"/>
  <c r="I12" i="9"/>
  <c r="K12" i="9"/>
  <c r="M12" i="9"/>
  <c r="C13" i="9"/>
  <c r="D13" i="9"/>
  <c r="E13" i="9"/>
  <c r="F13" i="9"/>
  <c r="H13" i="9" s="1"/>
  <c r="G13" i="9"/>
  <c r="I13" i="9"/>
  <c r="J13" i="9"/>
  <c r="K13" i="9"/>
  <c r="M13" i="9"/>
  <c r="N13" i="9" s="1"/>
  <c r="C14" i="9"/>
  <c r="D14" i="9"/>
  <c r="E14" i="9"/>
  <c r="F14" i="9"/>
  <c r="H14" i="9" s="1"/>
  <c r="G14" i="9"/>
  <c r="I14" i="9"/>
  <c r="K14" i="9"/>
  <c r="M14" i="9"/>
  <c r="C15" i="9"/>
  <c r="D15" i="9"/>
  <c r="E15" i="9"/>
  <c r="F15" i="9"/>
  <c r="H15" i="9" s="1"/>
  <c r="G15" i="9"/>
  <c r="I15" i="9"/>
  <c r="K15" i="9"/>
  <c r="M15" i="9"/>
  <c r="C16" i="9"/>
  <c r="D16" i="9"/>
  <c r="E16" i="9"/>
  <c r="F16" i="9"/>
  <c r="O16" i="9" s="1"/>
  <c r="G16" i="9"/>
  <c r="I16" i="9"/>
  <c r="J16" i="9" s="1"/>
  <c r="K16" i="9"/>
  <c r="M16" i="9"/>
  <c r="N16" i="9"/>
  <c r="C17" i="9"/>
  <c r="D17" i="9"/>
  <c r="E17" i="9"/>
  <c r="F17" i="9"/>
  <c r="O17" i="9" s="1"/>
  <c r="G17" i="9"/>
  <c r="I17" i="9"/>
  <c r="J17" i="9" s="1"/>
  <c r="K17" i="9"/>
  <c r="L17" i="9" s="1"/>
  <c r="M17" i="9"/>
  <c r="C18" i="9"/>
  <c r="D18" i="9"/>
  <c r="E18" i="9"/>
  <c r="F18" i="9"/>
  <c r="H18" i="9" s="1"/>
  <c r="G18" i="9"/>
  <c r="I18" i="9"/>
  <c r="J18" i="9"/>
  <c r="K18" i="9"/>
  <c r="L18" i="9" s="1"/>
  <c r="M18" i="9"/>
  <c r="N18" i="9" s="1"/>
  <c r="O18" i="9"/>
  <c r="C19" i="9"/>
  <c r="D19" i="9"/>
  <c r="E19" i="9"/>
  <c r="F19" i="9"/>
  <c r="G19" i="9"/>
  <c r="I19" i="9"/>
  <c r="J19" i="9" s="1"/>
  <c r="K19" i="9"/>
  <c r="M19" i="9"/>
  <c r="C20" i="9"/>
  <c r="D20" i="9"/>
  <c r="E20" i="9"/>
  <c r="F20" i="9"/>
  <c r="G20" i="9"/>
  <c r="I20" i="9"/>
  <c r="J20" i="9" s="1"/>
  <c r="K20" i="9"/>
  <c r="L20" i="9" s="1"/>
  <c r="M20" i="9"/>
  <c r="O20" i="9"/>
  <c r="C21" i="9"/>
  <c r="D21" i="9"/>
  <c r="E21" i="9"/>
  <c r="F21" i="9"/>
  <c r="G21" i="9"/>
  <c r="I21" i="9"/>
  <c r="J21" i="9" s="1"/>
  <c r="K21" i="9"/>
  <c r="M21" i="9"/>
  <c r="N21" i="9" s="1"/>
  <c r="C22" i="9"/>
  <c r="D22" i="9"/>
  <c r="E22" i="9"/>
  <c r="F22" i="9"/>
  <c r="G22" i="9"/>
  <c r="I22" i="9"/>
  <c r="J22" i="9" s="1"/>
  <c r="K22" i="9"/>
  <c r="M22" i="9"/>
  <c r="N22" i="9" s="1"/>
  <c r="O22" i="9"/>
  <c r="C23" i="9"/>
  <c r="D23" i="9"/>
  <c r="E23" i="9"/>
  <c r="F23" i="9"/>
  <c r="G23" i="9"/>
  <c r="I23" i="9"/>
  <c r="K23" i="9"/>
  <c r="M23" i="9"/>
  <c r="N23" i="9" s="1"/>
  <c r="O23" i="9"/>
  <c r="C24" i="9"/>
  <c r="D24" i="9"/>
  <c r="E24" i="9"/>
  <c r="F24" i="9"/>
  <c r="O24" i="9" s="1"/>
  <c r="G24" i="9"/>
  <c r="I24" i="9"/>
  <c r="J24" i="9"/>
  <c r="K24" i="9"/>
  <c r="M24" i="9"/>
  <c r="C25" i="9"/>
  <c r="D25" i="9"/>
  <c r="E25" i="9"/>
  <c r="F25" i="9"/>
  <c r="O25" i="9" s="1"/>
  <c r="G25" i="9"/>
  <c r="I25" i="9"/>
  <c r="K25" i="9"/>
  <c r="M25" i="9"/>
  <c r="C26" i="9"/>
  <c r="D26" i="9"/>
  <c r="E26" i="9"/>
  <c r="F26" i="9"/>
  <c r="G26" i="9"/>
  <c r="I26" i="9"/>
  <c r="J26" i="9" s="1"/>
  <c r="K26" i="9"/>
  <c r="M26" i="9"/>
  <c r="N26" i="9"/>
  <c r="C27" i="9"/>
  <c r="D27" i="9"/>
  <c r="E27" i="9"/>
  <c r="F27" i="9"/>
  <c r="O27" i="9" s="1"/>
  <c r="G27" i="9"/>
  <c r="I27" i="9"/>
  <c r="J27" i="9" s="1"/>
  <c r="K27" i="9"/>
  <c r="M27" i="9"/>
  <c r="C28" i="9"/>
  <c r="D28" i="9"/>
  <c r="E28" i="9"/>
  <c r="F28" i="9"/>
  <c r="O28" i="9" s="1"/>
  <c r="H28" i="9"/>
  <c r="G28" i="9"/>
  <c r="I28" i="9"/>
  <c r="K28" i="9"/>
  <c r="M28" i="9"/>
  <c r="C29" i="9"/>
  <c r="D29" i="9"/>
  <c r="E29" i="9"/>
  <c r="F29" i="9"/>
  <c r="O29" i="9" s="1"/>
  <c r="G29" i="9"/>
  <c r="I29" i="9"/>
  <c r="J29" i="9" s="1"/>
  <c r="K29" i="9"/>
  <c r="M29" i="9"/>
  <c r="N29" i="9"/>
  <c r="C30" i="9"/>
  <c r="D30" i="9"/>
  <c r="E30" i="9"/>
  <c r="F30" i="9"/>
  <c r="O30" i="9" s="1"/>
  <c r="G30" i="9"/>
  <c r="I30" i="9"/>
  <c r="J30" i="9" s="1"/>
  <c r="K30" i="9"/>
  <c r="L30" i="9" s="1"/>
  <c r="M30" i="9"/>
  <c r="C31" i="9"/>
  <c r="D31" i="9"/>
  <c r="E31" i="9"/>
  <c r="F31" i="9"/>
  <c r="O31" i="9" s="1"/>
  <c r="G31" i="9"/>
  <c r="I31" i="9"/>
  <c r="K31" i="9"/>
  <c r="L31" i="9" s="1"/>
  <c r="M31" i="9"/>
  <c r="C32" i="9"/>
  <c r="D32" i="9"/>
  <c r="E32" i="9"/>
  <c r="F32" i="9"/>
  <c r="G32" i="9"/>
  <c r="I32" i="9"/>
  <c r="J32" i="9"/>
  <c r="K32" i="9"/>
  <c r="M32" i="9"/>
  <c r="N32" i="9" s="1"/>
  <c r="C33" i="9"/>
  <c r="D33" i="9"/>
  <c r="E33" i="9"/>
  <c r="F33" i="9"/>
  <c r="G33" i="9"/>
  <c r="I33" i="9"/>
  <c r="K33" i="9"/>
  <c r="M33" i="9"/>
  <c r="C34" i="9"/>
  <c r="D34" i="9"/>
  <c r="E34" i="9"/>
  <c r="F34" i="9"/>
  <c r="G34" i="9"/>
  <c r="H34" i="9" s="1"/>
  <c r="I34" i="9"/>
  <c r="K34" i="9"/>
  <c r="M34" i="9"/>
  <c r="C35" i="9"/>
  <c r="D35" i="9"/>
  <c r="E35" i="9"/>
  <c r="F35" i="9"/>
  <c r="O35" i="9"/>
  <c r="G35" i="9"/>
  <c r="I35" i="9"/>
  <c r="K35" i="9"/>
  <c r="M35" i="9"/>
  <c r="C36" i="9"/>
  <c r="D36" i="9"/>
  <c r="E36" i="9"/>
  <c r="F36" i="9"/>
  <c r="O36" i="9" s="1"/>
  <c r="G36" i="9"/>
  <c r="I36" i="9"/>
  <c r="K36" i="9"/>
  <c r="M36" i="9"/>
  <c r="C37" i="9"/>
  <c r="D37" i="9"/>
  <c r="E37" i="9"/>
  <c r="F37" i="9"/>
  <c r="O37" i="9"/>
  <c r="G37" i="9"/>
  <c r="I37" i="9"/>
  <c r="J37" i="9" s="1"/>
  <c r="K37" i="9"/>
  <c r="L37" i="9" s="1"/>
  <c r="M37" i="9"/>
  <c r="N37" i="9" s="1"/>
  <c r="C38" i="9"/>
  <c r="D38" i="9"/>
  <c r="E38" i="9"/>
  <c r="F38" i="9"/>
  <c r="O38" i="9" s="1"/>
  <c r="G38" i="9"/>
  <c r="I38" i="9"/>
  <c r="J38" i="9" s="1"/>
  <c r="K38" i="9"/>
  <c r="L38" i="9" s="1"/>
  <c r="M38" i="9"/>
  <c r="N38" i="9" s="1"/>
  <c r="K39" i="9"/>
  <c r="L39" i="9" s="1"/>
  <c r="M39" i="9"/>
  <c r="N39" i="9" s="1"/>
  <c r="C40" i="9"/>
  <c r="D40" i="9"/>
  <c r="E40" i="9"/>
  <c r="F40" i="9"/>
  <c r="G40" i="9"/>
  <c r="H40" i="9" s="1"/>
  <c r="I40" i="9"/>
  <c r="J40" i="9" s="1"/>
  <c r="K40" i="9"/>
  <c r="L40" i="9" s="1"/>
  <c r="M40" i="9"/>
  <c r="N40" i="9" s="1"/>
  <c r="B41" i="9"/>
  <c r="E41" i="9"/>
  <c r="O41" i="9"/>
  <c r="F41" i="9"/>
  <c r="G41" i="9"/>
  <c r="I41" i="9"/>
  <c r="K41" i="9"/>
  <c r="M41" i="9"/>
  <c r="H42" i="9"/>
  <c r="J42" i="9"/>
  <c r="K42" i="9"/>
  <c r="L42" i="9"/>
  <c r="N42" i="9"/>
  <c r="P42" i="9"/>
  <c r="K43" i="9"/>
  <c r="O43" i="9"/>
  <c r="B44" i="9"/>
  <c r="D44" i="9"/>
  <c r="B45" i="9"/>
  <c r="D45" i="9"/>
  <c r="E45" i="9"/>
  <c r="F45" i="9"/>
  <c r="B46" i="9"/>
  <c r="D46" i="9"/>
  <c r="E46" i="9"/>
  <c r="F46" i="9"/>
  <c r="B47" i="9"/>
  <c r="D47" i="9"/>
  <c r="E47" i="9"/>
  <c r="F47" i="9"/>
  <c r="B48" i="9"/>
  <c r="D48" i="9"/>
  <c r="E48" i="9"/>
  <c r="F48" i="9"/>
  <c r="B49" i="9"/>
  <c r="D49" i="9"/>
  <c r="E49" i="9"/>
  <c r="F49" i="9"/>
  <c r="B50" i="9"/>
  <c r="D50" i="9"/>
  <c r="E50" i="9"/>
  <c r="F50" i="9"/>
  <c r="B51" i="9"/>
  <c r="D51" i="9"/>
  <c r="E51" i="9"/>
  <c r="F51" i="9"/>
  <c r="B52" i="9"/>
  <c r="D52" i="9"/>
  <c r="E52" i="9"/>
  <c r="F52" i="9"/>
  <c r="B53" i="9"/>
  <c r="D53" i="9"/>
  <c r="E53" i="9"/>
  <c r="F53" i="9"/>
  <c r="B54" i="9"/>
  <c r="D54" i="9"/>
  <c r="E54" i="9"/>
  <c r="F54" i="9"/>
  <c r="B55" i="9"/>
  <c r="D55" i="9"/>
  <c r="E55" i="9"/>
  <c r="N55" i="9" s="1"/>
  <c r="F55" i="9"/>
  <c r="L55" i="9"/>
  <c r="B56" i="9"/>
  <c r="E56" i="9"/>
  <c r="F56" i="9"/>
  <c r="B57" i="9"/>
  <c r="D57" i="9"/>
  <c r="E57" i="9"/>
  <c r="N57" i="9" s="1"/>
  <c r="F57" i="9"/>
  <c r="B58" i="9"/>
  <c r="D58" i="9"/>
  <c r="E58" i="9"/>
  <c r="F58" i="9"/>
  <c r="N58" i="9" s="1"/>
  <c r="B59" i="9"/>
  <c r="D59" i="9"/>
  <c r="E59" i="9"/>
  <c r="L59" i="9" s="1"/>
  <c r="F59" i="9"/>
  <c r="B60" i="9"/>
  <c r="E60" i="9"/>
  <c r="F60" i="9"/>
  <c r="B61" i="9"/>
  <c r="D61" i="9"/>
  <c r="E61" i="9"/>
  <c r="H61" i="9" s="1"/>
  <c r="F61" i="9"/>
  <c r="L61" i="9"/>
  <c r="N61" i="9"/>
  <c r="B62" i="9"/>
  <c r="D62" i="9"/>
  <c r="E62" i="9"/>
  <c r="H62" i="9" s="1"/>
  <c r="B63" i="9"/>
  <c r="D63" i="9"/>
  <c r="E63" i="9"/>
  <c r="F63" i="9"/>
  <c r="N63" i="9" s="1"/>
  <c r="H63" i="9"/>
  <c r="B64" i="9"/>
  <c r="D64" i="9"/>
  <c r="E64" i="9"/>
  <c r="F64" i="9"/>
  <c r="H64" i="9" s="1"/>
  <c r="B65" i="9"/>
  <c r="D65" i="9"/>
  <c r="E65" i="9"/>
  <c r="F65" i="9"/>
  <c r="N65" i="9" s="1"/>
  <c r="J65" i="9"/>
  <c r="B66" i="9"/>
  <c r="D66" i="9"/>
  <c r="E66" i="9"/>
  <c r="F66" i="9"/>
  <c r="H66" i="9" s="1"/>
  <c r="B67" i="9"/>
  <c r="D67" i="9"/>
  <c r="E67" i="9"/>
  <c r="F67" i="9"/>
  <c r="H67" i="9" s="1"/>
  <c r="B68" i="9"/>
  <c r="D68" i="9"/>
  <c r="E68" i="9"/>
  <c r="F68" i="9"/>
  <c r="N68" i="9" s="1"/>
  <c r="H68" i="9"/>
  <c r="B69" i="9"/>
  <c r="D69" i="9"/>
  <c r="E69" i="9"/>
  <c r="F69" i="9"/>
  <c r="H69" i="9" s="1"/>
  <c r="B70" i="9"/>
  <c r="D70" i="9"/>
  <c r="E70" i="9"/>
  <c r="L70" i="9" s="1"/>
  <c r="N70" i="9"/>
  <c r="F70" i="9"/>
  <c r="B71" i="9"/>
  <c r="E71" i="9"/>
  <c r="F71" i="9"/>
  <c r="B72" i="9"/>
  <c r="D72" i="9"/>
  <c r="E72" i="9"/>
  <c r="H72" i="9" s="1"/>
  <c r="F72" i="9"/>
  <c r="B73" i="9"/>
  <c r="E73" i="9"/>
  <c r="F73" i="9"/>
  <c r="H73" i="9"/>
  <c r="B74" i="9"/>
  <c r="D74" i="9"/>
  <c r="E74" i="9"/>
  <c r="L74" i="9" s="1"/>
  <c r="N74" i="9"/>
  <c r="F74" i="9"/>
  <c r="B75" i="9"/>
  <c r="E75" i="9"/>
  <c r="F75" i="9"/>
  <c r="B76" i="9"/>
  <c r="D76" i="9"/>
  <c r="E76" i="9"/>
  <c r="H76" i="9" s="1"/>
  <c r="F76" i="9"/>
  <c r="B77" i="9"/>
  <c r="E77" i="9"/>
  <c r="B78" i="9"/>
  <c r="D78" i="9"/>
  <c r="E78" i="9"/>
  <c r="H78" i="9" s="1"/>
  <c r="F78" i="9"/>
  <c r="L78" i="9"/>
  <c r="B79" i="9"/>
  <c r="E79" i="9"/>
  <c r="F79" i="9"/>
  <c r="G79" i="9"/>
  <c r="C9" i="10"/>
  <c r="D9" i="10"/>
  <c r="E9" i="10"/>
  <c r="G9" i="10"/>
  <c r="H9" i="10" s="1"/>
  <c r="C10" i="10"/>
  <c r="D10" i="10"/>
  <c r="E10" i="10"/>
  <c r="F10" i="10"/>
  <c r="G10" i="10"/>
  <c r="C11" i="10"/>
  <c r="D11" i="10"/>
  <c r="E11" i="10"/>
  <c r="F11" i="10"/>
  <c r="G11" i="10"/>
  <c r="C12" i="10"/>
  <c r="D12" i="10"/>
  <c r="E12" i="10"/>
  <c r="F12" i="10"/>
  <c r="G12" i="10"/>
  <c r="H12" i="10"/>
  <c r="C13" i="10"/>
  <c r="D13" i="10"/>
  <c r="E13" i="10"/>
  <c r="F13" i="10"/>
  <c r="H13" i="10" s="1"/>
  <c r="G13" i="10"/>
  <c r="C14" i="10"/>
  <c r="D14" i="10"/>
  <c r="E14" i="10"/>
  <c r="F14" i="10"/>
  <c r="G14" i="10"/>
  <c r="C15" i="10"/>
  <c r="D15" i="10"/>
  <c r="E15" i="10"/>
  <c r="F15" i="10"/>
  <c r="G15" i="10"/>
  <c r="C16" i="10"/>
  <c r="D16" i="10"/>
  <c r="E16" i="10"/>
  <c r="F16" i="10"/>
  <c r="G16" i="10"/>
  <c r="C17" i="10"/>
  <c r="D17" i="10"/>
  <c r="E17" i="10"/>
  <c r="F17" i="10"/>
  <c r="H17" i="10" s="1"/>
  <c r="G17" i="10"/>
  <c r="C18" i="10"/>
  <c r="D18" i="10"/>
  <c r="E18" i="10"/>
  <c r="F18" i="10"/>
  <c r="G18" i="10"/>
  <c r="C19" i="10"/>
  <c r="D19" i="10"/>
  <c r="E19" i="10"/>
  <c r="F19" i="10"/>
  <c r="G19" i="10"/>
  <c r="C20" i="10"/>
  <c r="D20" i="10"/>
  <c r="E20" i="10"/>
  <c r="F20" i="10"/>
  <c r="G20" i="10"/>
  <c r="C21" i="10"/>
  <c r="D21" i="10"/>
  <c r="E21" i="10"/>
  <c r="F21" i="10"/>
  <c r="H21" i="10" s="1"/>
  <c r="G21" i="10"/>
  <c r="C22" i="10"/>
  <c r="D22" i="10"/>
  <c r="E22" i="10"/>
  <c r="F22" i="10"/>
  <c r="G22" i="10"/>
  <c r="C23" i="10"/>
  <c r="D23" i="10"/>
  <c r="E23" i="10"/>
  <c r="F23" i="10"/>
  <c r="G23" i="10"/>
  <c r="C24" i="10"/>
  <c r="D24" i="10"/>
  <c r="E24" i="10"/>
  <c r="F24" i="10"/>
  <c r="G24" i="10"/>
  <c r="C25" i="10"/>
  <c r="D25" i="10"/>
  <c r="E25" i="10"/>
  <c r="F25" i="10"/>
  <c r="G25" i="10"/>
  <c r="C26" i="10"/>
  <c r="D26" i="10"/>
  <c r="E26" i="10"/>
  <c r="F26" i="10"/>
  <c r="G26" i="10"/>
  <c r="H26" i="10" s="1"/>
  <c r="C27" i="10"/>
  <c r="D27" i="10"/>
  <c r="E27" i="10"/>
  <c r="F27" i="10"/>
  <c r="G27" i="10"/>
  <c r="C28" i="10"/>
  <c r="D28" i="10"/>
  <c r="E28" i="10"/>
  <c r="F28" i="10"/>
  <c r="H28" i="10" s="1"/>
  <c r="G28" i="10"/>
  <c r="C29" i="10"/>
  <c r="D29" i="10"/>
  <c r="E29" i="10"/>
  <c r="F29" i="10"/>
  <c r="G29" i="10"/>
  <c r="C30" i="10"/>
  <c r="D30" i="10"/>
  <c r="E30" i="10"/>
  <c r="F30" i="10"/>
  <c r="G30" i="10"/>
  <c r="C31" i="10"/>
  <c r="D31" i="10"/>
  <c r="E31" i="10"/>
  <c r="F31" i="10"/>
  <c r="G31" i="10"/>
  <c r="C32" i="10"/>
  <c r="D32" i="10"/>
  <c r="E32" i="10"/>
  <c r="F32" i="10"/>
  <c r="G32" i="10"/>
  <c r="C33" i="10"/>
  <c r="D33" i="10"/>
  <c r="E33" i="10"/>
  <c r="F33" i="10"/>
  <c r="G33" i="10"/>
  <c r="C34" i="10"/>
  <c r="D34" i="10"/>
  <c r="E34" i="10"/>
  <c r="F34" i="10"/>
  <c r="G34" i="10"/>
  <c r="C35" i="10"/>
  <c r="D35" i="10"/>
  <c r="E35" i="10"/>
  <c r="F35" i="10"/>
  <c r="G35" i="10"/>
  <c r="C36" i="10"/>
  <c r="D36" i="10"/>
  <c r="E36" i="10"/>
  <c r="F36" i="10"/>
  <c r="H36" i="10" s="1"/>
  <c r="G36" i="10"/>
  <c r="C37" i="10"/>
  <c r="D37" i="10"/>
  <c r="E37" i="10"/>
  <c r="F37" i="10"/>
  <c r="G37" i="10"/>
  <c r="C38" i="10"/>
  <c r="D38" i="10"/>
  <c r="E38" i="10"/>
  <c r="F38" i="10"/>
  <c r="H38" i="10" s="1"/>
  <c r="G38" i="10"/>
  <c r="C39" i="10"/>
  <c r="D39" i="10"/>
  <c r="E39" i="10"/>
  <c r="F39" i="10"/>
  <c r="G39" i="10"/>
  <c r="C40" i="10"/>
  <c r="D40" i="10"/>
  <c r="E40" i="10"/>
  <c r="F40" i="10"/>
  <c r="H40" i="10" s="1"/>
  <c r="G40" i="10"/>
  <c r="C41" i="10"/>
  <c r="D41" i="10"/>
  <c r="E41" i="10"/>
  <c r="F41" i="10"/>
  <c r="G41" i="10"/>
  <c r="C42" i="10"/>
  <c r="D42" i="10"/>
  <c r="E42" i="10"/>
  <c r="F42" i="10"/>
  <c r="G42" i="10"/>
  <c r="H42" i="10"/>
  <c r="C43" i="10"/>
  <c r="D43" i="10"/>
  <c r="E43" i="10"/>
  <c r="F43" i="10"/>
  <c r="H43" i="10" s="1"/>
  <c r="G43" i="10"/>
  <c r="C44" i="10"/>
  <c r="D44" i="10"/>
  <c r="E44" i="10"/>
  <c r="F44" i="10"/>
  <c r="G44" i="10"/>
  <c r="C45" i="10"/>
  <c r="D45" i="10"/>
  <c r="E45" i="10"/>
  <c r="F45" i="10"/>
  <c r="G45" i="10"/>
  <c r="C46" i="10"/>
  <c r="D46" i="10"/>
  <c r="E46" i="10"/>
  <c r="F46" i="10"/>
  <c r="G46" i="10"/>
  <c r="C47" i="10"/>
  <c r="D47" i="10"/>
  <c r="E47" i="10"/>
  <c r="F47" i="10"/>
  <c r="G47" i="10"/>
  <c r="C48" i="10"/>
  <c r="D48" i="10"/>
  <c r="E48" i="10"/>
  <c r="F48" i="10"/>
  <c r="G48" i="10"/>
  <c r="B49" i="10"/>
  <c r="B51" i="10"/>
  <c r="E51" i="10"/>
  <c r="F51" i="10"/>
  <c r="J57" i="9"/>
  <c r="H57" i="9"/>
  <c r="H37" i="9"/>
  <c r="H35" i="9"/>
  <c r="H15" i="10" l="1"/>
  <c r="J34" i="9"/>
  <c r="J9" i="9"/>
  <c r="G249" i="12"/>
  <c r="H249" i="12" s="1"/>
  <c r="G182" i="12"/>
  <c r="G136" i="12"/>
  <c r="G89" i="12"/>
  <c r="G66" i="12"/>
  <c r="H23" i="10"/>
  <c r="H74" i="9"/>
  <c r="H29" i="10"/>
  <c r="H18" i="10"/>
  <c r="N64" i="9"/>
  <c r="N36" i="9"/>
  <c r="H30" i="9"/>
  <c r="N27" i="9"/>
  <c r="L22" i="9"/>
  <c r="L21" i="9"/>
  <c r="N19" i="9"/>
  <c r="L13" i="9"/>
  <c r="P13" i="9" s="1"/>
  <c r="O12" i="9"/>
  <c r="G214" i="12"/>
  <c r="G133" i="12"/>
  <c r="G75" i="12"/>
  <c r="G14" i="12"/>
  <c r="H20" i="10"/>
  <c r="N12" i="9"/>
  <c r="J74" i="9"/>
  <c r="H46" i="10"/>
  <c r="H35" i="10"/>
  <c r="J36" i="9"/>
  <c r="P36" i="9" s="1"/>
  <c r="L35" i="9"/>
  <c r="O34" i="9"/>
  <c r="H23" i="9"/>
  <c r="H22" i="9"/>
  <c r="N11" i="9"/>
  <c r="G144" i="12"/>
  <c r="G130" i="12"/>
  <c r="G72" i="12"/>
  <c r="H81" i="12" s="1"/>
  <c r="H53" i="12" s="1"/>
  <c r="F53" i="12" s="1"/>
  <c r="G46" i="12"/>
  <c r="P38" i="9"/>
  <c r="L36" i="9"/>
  <c r="H36" i="9"/>
  <c r="J35" i="9"/>
  <c r="N24" i="9"/>
  <c r="L11" i="9"/>
  <c r="N35" i="9"/>
  <c r="P35" i="9" s="1"/>
  <c r="L27" i="9"/>
  <c r="H44" i="10"/>
  <c r="H33" i="10"/>
  <c r="J70" i="9"/>
  <c r="P70" i="9" s="1"/>
  <c r="N31" i="9"/>
  <c r="P31" i="9" s="1"/>
  <c r="N30" i="9"/>
  <c r="P30" i="9" s="1"/>
  <c r="J11" i="9"/>
  <c r="G228" i="12"/>
  <c r="G209" i="12"/>
  <c r="H209" i="12" s="1"/>
  <c r="G115" i="12"/>
  <c r="G104" i="12"/>
  <c r="G92" i="12"/>
  <c r="G57" i="12"/>
  <c r="P21" i="9"/>
  <c r="P27" i="9"/>
  <c r="H45" i="10"/>
  <c r="H22" i="10"/>
  <c r="H16" i="10"/>
  <c r="G127" i="12"/>
  <c r="H48" i="10"/>
  <c r="H31" i="10"/>
  <c r="H49" i="10" s="1"/>
  <c r="H25" i="10"/>
  <c r="J64" i="9"/>
  <c r="J61" i="9"/>
  <c r="J59" i="9"/>
  <c r="P59" i="9" s="1"/>
  <c r="N34" i="9"/>
  <c r="P34" i="9" s="1"/>
  <c r="J31" i="9"/>
  <c r="H24" i="9"/>
  <c r="L23" i="9"/>
  <c r="P23" i="9" s="1"/>
  <c r="H21" i="9"/>
  <c r="P18" i="9"/>
  <c r="O15" i="9"/>
  <c r="L12" i="9"/>
  <c r="P12" i="9" s="1"/>
  <c r="G219" i="12"/>
  <c r="G176" i="12"/>
  <c r="G156" i="12"/>
  <c r="G124" i="12"/>
  <c r="H139" i="12" s="1"/>
  <c r="G83" i="12"/>
  <c r="H83" i="12" s="1"/>
  <c r="G60" i="12"/>
  <c r="G49" i="12"/>
  <c r="G28" i="12"/>
  <c r="H52" i="12" s="1"/>
  <c r="P61" i="9"/>
  <c r="H19" i="10"/>
  <c r="H33" i="9"/>
  <c r="G188" i="12"/>
  <c r="G167" i="12"/>
  <c r="H37" i="10"/>
  <c r="H34" i="10"/>
  <c r="H14" i="10"/>
  <c r="H59" i="9"/>
  <c r="H38" i="9"/>
  <c r="H32" i="9"/>
  <c r="H31" i="9"/>
  <c r="H27" i="9"/>
  <c r="J23" i="9"/>
  <c r="H20" i="9"/>
  <c r="H17" i="9"/>
  <c r="N15" i="9"/>
  <c r="J12" i="9"/>
  <c r="G11" i="12"/>
  <c r="H11" i="12" s="1"/>
  <c r="H10" i="12" s="1"/>
  <c r="H39" i="10"/>
  <c r="L34" i="9"/>
  <c r="N25" i="9"/>
  <c r="N14" i="9"/>
  <c r="O13" i="9"/>
  <c r="J63" i="9"/>
  <c r="H32" i="10"/>
  <c r="L72" i="9"/>
  <c r="N69" i="9"/>
  <c r="N66" i="9"/>
  <c r="N59" i="9"/>
  <c r="N33" i="9"/>
  <c r="L28" i="9"/>
  <c r="L25" i="9"/>
  <c r="H19" i="9"/>
  <c r="J15" i="9"/>
  <c r="L14" i="9"/>
  <c r="G153" i="12"/>
  <c r="G121" i="12"/>
  <c r="G69" i="12"/>
  <c r="J72" i="9"/>
  <c r="J69" i="9"/>
  <c r="J66" i="9"/>
  <c r="L33" i="9"/>
  <c r="J28" i="9"/>
  <c r="J25" i="9"/>
  <c r="L24" i="9"/>
  <c r="P24" i="9" s="1"/>
  <c r="J14" i="9"/>
  <c r="N72" i="9"/>
  <c r="N28" i="9"/>
  <c r="L15" i="9"/>
  <c r="P11" i="9"/>
  <c r="H47" i="10"/>
  <c r="H41" i="10"/>
  <c r="H30" i="10"/>
  <c r="H27" i="10"/>
  <c r="H24" i="10"/>
  <c r="H70" i="9"/>
  <c r="J33" i="9"/>
  <c r="H26" i="9"/>
  <c r="H25" i="9"/>
  <c r="N20" i="9"/>
  <c r="N17" i="9"/>
  <c r="G200" i="12"/>
  <c r="G179" i="12"/>
  <c r="G150" i="12"/>
  <c r="H162" i="12" s="1"/>
  <c r="H140" i="12" s="1"/>
  <c r="G98" i="12"/>
  <c r="G86" i="12"/>
  <c r="H110" i="12" s="1"/>
  <c r="H82" i="12" s="1"/>
  <c r="G54" i="12"/>
  <c r="H54" i="12" s="1"/>
  <c r="G31" i="12"/>
  <c r="G20" i="12"/>
  <c r="H58" i="9"/>
  <c r="J58" i="9"/>
  <c r="H10" i="9"/>
  <c r="N10" i="9"/>
  <c r="L10" i="9"/>
  <c r="J10" i="9"/>
  <c r="H9" i="9"/>
  <c r="L9" i="9"/>
  <c r="N9" i="9"/>
  <c r="G112" i="12"/>
  <c r="H112" i="12" s="1"/>
  <c r="G25" i="12"/>
  <c r="H25" i="12" s="1"/>
  <c r="H10" i="10"/>
  <c r="H11" i="10"/>
  <c r="H193" i="12"/>
  <c r="F193" i="12" s="1"/>
  <c r="H23" i="12"/>
  <c r="H206" i="12"/>
  <c r="D111" i="12"/>
  <c r="D255" i="12"/>
  <c r="D240" i="12"/>
  <c r="D224" i="12"/>
  <c r="D82" i="12"/>
  <c r="D163" i="12"/>
  <c r="D207" i="12"/>
  <c r="D140" i="12"/>
  <c r="D208" i="12"/>
  <c r="D53" i="12"/>
  <c r="P37" i="9"/>
  <c r="P22" i="9"/>
  <c r="P20" i="9"/>
  <c r="P17" i="9"/>
  <c r="L76" i="9"/>
  <c r="J67" i="9"/>
  <c r="N78" i="9"/>
  <c r="J78" i="9"/>
  <c r="J76" i="9"/>
  <c r="J68" i="9"/>
  <c r="H65" i="9"/>
  <c r="L57" i="9"/>
  <c r="P57" i="9" s="1"/>
  <c r="J55" i="9"/>
  <c r="P55" i="9" s="1"/>
  <c r="O33" i="9"/>
  <c r="O21" i="9"/>
  <c r="O14" i="9"/>
  <c r="H55" i="9"/>
  <c r="L32" i="9"/>
  <c r="P32" i="9" s="1"/>
  <c r="L29" i="9"/>
  <c r="P29" i="9" s="1"/>
  <c r="H29" i="9"/>
  <c r="O26" i="9"/>
  <c r="L26" i="9"/>
  <c r="P26" i="9" s="1"/>
  <c r="L19" i="9"/>
  <c r="L16" i="9"/>
  <c r="P16" i="9" s="1"/>
  <c r="H16" i="9"/>
  <c r="N67" i="9"/>
  <c r="J62" i="9"/>
  <c r="N62" i="9"/>
  <c r="N76" i="9"/>
  <c r="P40" i="9"/>
  <c r="O40" i="9" s="1"/>
  <c r="O32" i="9"/>
  <c r="O19" i="9"/>
  <c r="P39" i="9"/>
  <c r="O39" i="9" s="1"/>
  <c r="D193" i="12"/>
  <c r="D248" i="12"/>
  <c r="D241" i="12"/>
  <c r="P28" i="9" l="1"/>
  <c r="P15" i="9"/>
  <c r="H223" i="12"/>
  <c r="H208" i="12" s="1"/>
  <c r="F208" i="12" s="1"/>
  <c r="P33" i="9"/>
  <c r="H111" i="12"/>
  <c r="F111" i="12" s="1"/>
  <c r="P19" i="9"/>
  <c r="H191" i="12"/>
  <c r="H163" i="12" s="1"/>
  <c r="F163" i="12" s="1"/>
  <c r="P14" i="9"/>
  <c r="P25" i="9"/>
  <c r="J41" i="9"/>
  <c r="J43" i="9"/>
  <c r="J50" i="9" s="1"/>
  <c r="N41" i="9"/>
  <c r="L43" i="9"/>
  <c r="L51" i="9" s="1"/>
  <c r="H43" i="9"/>
  <c r="H47" i="9" s="1"/>
  <c r="P10" i="9"/>
  <c r="O10" i="9" s="1"/>
  <c r="N43" i="9"/>
  <c r="N51" i="9" s="1"/>
  <c r="L41" i="9"/>
  <c r="H41" i="9"/>
  <c r="P9" i="9"/>
  <c r="H24" i="12"/>
  <c r="F24" i="12" s="1"/>
  <c r="G50" i="10"/>
  <c r="H51" i="10" s="1"/>
  <c r="L53" i="9"/>
  <c r="P62" i="9"/>
  <c r="P41" i="9" l="1"/>
  <c r="L50" i="9"/>
  <c r="L45" i="9"/>
  <c r="L52" i="9"/>
  <c r="J48" i="9"/>
  <c r="J51" i="9"/>
  <c r="P51" i="9" s="1"/>
  <c r="J52" i="9"/>
  <c r="J46" i="9"/>
  <c r="J49" i="9"/>
  <c r="J45" i="9"/>
  <c r="O9" i="9"/>
  <c r="J47" i="9"/>
  <c r="P43" i="9"/>
  <c r="N47" i="9"/>
  <c r="J53" i="9"/>
  <c r="J54" i="9"/>
  <c r="H54" i="9"/>
  <c r="L49" i="9"/>
  <c r="H48" i="9"/>
  <c r="L47" i="9"/>
  <c r="L46" i="9"/>
  <c r="L48" i="9"/>
  <c r="L54" i="9"/>
  <c r="H46" i="9"/>
  <c r="H49" i="9"/>
  <c r="H52" i="9"/>
  <c r="H53" i="9"/>
  <c r="H51" i="9"/>
  <c r="H50" i="9"/>
  <c r="H45" i="9"/>
  <c r="N49" i="9"/>
  <c r="N46" i="9"/>
  <c r="N54" i="9"/>
  <c r="N45" i="9"/>
  <c r="N48" i="9"/>
  <c r="N50" i="9"/>
  <c r="P50" i="9" s="1"/>
  <c r="N52" i="9"/>
  <c r="N53" i="9"/>
  <c r="H192" i="12"/>
  <c r="H207" i="12" s="1"/>
  <c r="P52" i="9" l="1"/>
  <c r="P54" i="9"/>
  <c r="P49" i="9"/>
  <c r="L56" i="9"/>
  <c r="L58" i="9" s="1"/>
  <c r="P58" i="9" s="1"/>
  <c r="P47" i="9"/>
  <c r="J56" i="9"/>
  <c r="J60" i="9" s="1"/>
  <c r="J71" i="9" s="1"/>
  <c r="J73" i="9" s="1"/>
  <c r="J75" i="9" s="1"/>
  <c r="H56" i="9"/>
  <c r="H60" i="9" s="1"/>
  <c r="H71" i="9" s="1"/>
  <c r="H75" i="9" s="1"/>
  <c r="H79" i="9" s="1"/>
  <c r="P45" i="9"/>
  <c r="P48" i="9"/>
  <c r="P46" i="9"/>
  <c r="P53" i="9"/>
  <c r="N56" i="9"/>
  <c r="N60" i="9" s="1"/>
  <c r="N71" i="9" s="1"/>
  <c r="F233" i="12"/>
  <c r="G233" i="12" s="1"/>
  <c r="G231" i="12" s="1"/>
  <c r="H239" i="12" s="1"/>
  <c r="H224" i="12" s="1"/>
  <c r="L60" i="9"/>
  <c r="P60" i="9" l="1"/>
  <c r="P56" i="9"/>
  <c r="H240" i="12"/>
  <c r="F246" i="12" s="1"/>
  <c r="G246" i="12" s="1"/>
  <c r="F224" i="12"/>
  <c r="J77" i="9"/>
  <c r="J79" i="9" s="1"/>
  <c r="N73" i="9"/>
  <c r="L63" i="9"/>
  <c r="P63" i="9" s="1"/>
  <c r="L68" i="9"/>
  <c r="P68" i="9" s="1"/>
  <c r="L66" i="9"/>
  <c r="P66" i="9" s="1"/>
  <c r="L67" i="9"/>
  <c r="P67" i="9" s="1"/>
  <c r="L69" i="9"/>
  <c r="P69" i="9" s="1"/>
  <c r="L65" i="9"/>
  <c r="P65" i="9" s="1"/>
  <c r="L64" i="9"/>
  <c r="P64" i="9" s="1"/>
  <c r="F245" i="12" l="1"/>
  <c r="G245" i="12" s="1"/>
  <c r="H247" i="12" s="1"/>
  <c r="H241" i="12" s="1"/>
  <c r="F252" i="12" s="1"/>
  <c r="G252" i="12" s="1"/>
  <c r="H254" i="12" s="1"/>
  <c r="H248" i="12" s="1"/>
  <c r="H255" i="12" s="1"/>
  <c r="F255" i="12" s="1"/>
  <c r="L71" i="9"/>
  <c r="P71" i="9" s="1"/>
  <c r="N75" i="9"/>
  <c r="N77" i="9" s="1"/>
  <c r="L73" i="9" l="1"/>
  <c r="O73" i="9" s="1"/>
  <c r="N79" i="9"/>
  <c r="L75" i="9" l="1"/>
  <c r="L77" i="9" s="1"/>
  <c r="L79" i="9" s="1"/>
  <c r="P79" i="9" s="1"/>
  <c r="P75" i="9" l="1"/>
  <c r="O77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 (Bo Jørgensen)</author>
  </authors>
  <commentList>
    <comment ref="H3" authorId="0" shapeId="0" xr:uid="{00000000-0006-0000-0000-000001000000}">
      <text>
        <r>
          <rPr>
            <b/>
            <sz val="10"/>
            <color indexed="10"/>
            <rFont val="Tahoma"/>
            <family val="2"/>
          </rPr>
          <t>Her kan du indsætte din egen lønsats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 Jørgensen</author>
  </authors>
  <commentList>
    <comment ref="B12" authorId="0" shapeId="0" xr:uid="{00000000-0006-0000-0200-000001000000}">
      <text>
        <r>
          <rPr>
            <sz val="10"/>
            <color indexed="81"/>
            <rFont val="Tahoma"/>
            <family val="2"/>
          </rPr>
          <t xml:space="preserve">Data fra Sigma Browser indsættes her
</t>
        </r>
      </text>
    </comment>
  </commentList>
</comments>
</file>

<file path=xl/sharedStrings.xml><?xml version="1.0" encoding="utf-8"?>
<sst xmlns="http://schemas.openxmlformats.org/spreadsheetml/2006/main" count="376" uniqueCount="308">
  <si>
    <t>NMP</t>
  </si>
  <si>
    <t>Arbejdspladsindretning</t>
  </si>
  <si>
    <t>NMP i alt</t>
  </si>
  <si>
    <t>Pris i alt</t>
  </si>
  <si>
    <t>Felt 1</t>
  </si>
  <si>
    <t>Felt 2</t>
  </si>
  <si>
    <t>Felt 3</t>
  </si>
  <si>
    <t>Felt 4</t>
  </si>
  <si>
    <t>Felt 5</t>
  </si>
  <si>
    <t>Felt 6</t>
  </si>
  <si>
    <t>Felt 7</t>
  </si>
  <si>
    <t>Mængde</t>
  </si>
  <si>
    <t>Tid i alt</t>
  </si>
  <si>
    <t>Løn i alt</t>
  </si>
  <si>
    <t>Regulering af tid</t>
  </si>
  <si>
    <t>Bygherre:</t>
  </si>
  <si>
    <t>Projekt:</t>
  </si>
  <si>
    <t>Dato:</t>
  </si>
  <si>
    <t>Prisniveau</t>
  </si>
  <si>
    <t>Kontrol</t>
  </si>
  <si>
    <t>Beregnet af</t>
  </si>
  <si>
    <t>Felt 8</t>
  </si>
  <si>
    <t>Leje i alt</t>
  </si>
  <si>
    <t>%</t>
  </si>
  <si>
    <t>Skure, opstille, leje m.v.</t>
  </si>
  <si>
    <t>Transport til byggeplads</t>
  </si>
  <si>
    <t>Afdækning, materialer m.v.</t>
  </si>
  <si>
    <t>Byggepladsveje m.v.</t>
  </si>
  <si>
    <t>Byggekraner m.v.</t>
  </si>
  <si>
    <t>Byggepladsbelysning</t>
  </si>
  <si>
    <t>Opvarmning</t>
  </si>
  <si>
    <t>Rejse- og opholdsudgifter</t>
  </si>
  <si>
    <t>Drift af byggeplads</t>
  </si>
  <si>
    <t>Håndværktøj</t>
  </si>
  <si>
    <t>Beklædning</t>
  </si>
  <si>
    <t>Formand</t>
  </si>
  <si>
    <t>Byggepladsledelse</t>
  </si>
  <si>
    <t>Kontorhold, leje m.v.</t>
  </si>
  <si>
    <t>Telefon</t>
  </si>
  <si>
    <t>Sociale ydelser</t>
  </si>
  <si>
    <t>Overført</t>
  </si>
  <si>
    <t>Pos.</t>
  </si>
  <si>
    <t>Enhed</t>
  </si>
  <si>
    <t>Tid</t>
  </si>
  <si>
    <t>Løn</t>
  </si>
  <si>
    <t>Leje</t>
  </si>
  <si>
    <t>Total</t>
  </si>
  <si>
    <t>Side:</t>
  </si>
  <si>
    <t>Sats</t>
  </si>
  <si>
    <t>Indsæt herunder</t>
  </si>
  <si>
    <t>Byggeplads</t>
  </si>
  <si>
    <t>Regulering</t>
  </si>
  <si>
    <t>Beregnet af:</t>
  </si>
  <si>
    <t>Prisniveau:</t>
  </si>
  <si>
    <t>I alt kr.</t>
  </si>
  <si>
    <t>Sag:</t>
  </si>
  <si>
    <t>Sag nr.:</t>
  </si>
  <si>
    <t xml:space="preserve">Prisniveau: </t>
  </si>
  <si>
    <t>Indeks:</t>
  </si>
  <si>
    <t>Vinterforanstaltninger</t>
  </si>
  <si>
    <t>Advokat</t>
  </si>
  <si>
    <t>Prisstigninger</t>
  </si>
  <si>
    <t>Arealerhvervelse</t>
  </si>
  <si>
    <t>Erstatninger</t>
  </si>
  <si>
    <t>Lønsats</t>
  </si>
  <si>
    <t>Grundareal:</t>
  </si>
  <si>
    <t>Bebygget areal:</t>
  </si>
  <si>
    <t>Bruttoetageareal:</t>
  </si>
  <si>
    <t xml:space="preserve">     Kr.</t>
  </si>
  <si>
    <t>(1=)</t>
  </si>
  <si>
    <t>(10)</t>
  </si>
  <si>
    <t>Bygningsbasis, terræn</t>
  </si>
  <si>
    <t>(12)</t>
  </si>
  <si>
    <t>Fundamenter</t>
  </si>
  <si>
    <t>(13)</t>
  </si>
  <si>
    <t>Terrændæk</t>
  </si>
  <si>
    <t>(18)</t>
  </si>
  <si>
    <t>Øvrige bygningsbasis, bygning</t>
  </si>
  <si>
    <t>(19)</t>
  </si>
  <si>
    <t>(2=)</t>
  </si>
  <si>
    <t>(20)</t>
  </si>
  <si>
    <t>Primære bygningsdele, terræn</t>
  </si>
  <si>
    <t>(21)</t>
  </si>
  <si>
    <t>Ydervægge</t>
  </si>
  <si>
    <t>(22)</t>
  </si>
  <si>
    <t>Indervægge</t>
  </si>
  <si>
    <t>(23)</t>
  </si>
  <si>
    <t>Dæk</t>
  </si>
  <si>
    <t>(24)</t>
  </si>
  <si>
    <t>Trapper og ramper</t>
  </si>
  <si>
    <t>(25)</t>
  </si>
  <si>
    <t>Bærende konstruktioner</t>
  </si>
  <si>
    <t>(26)</t>
  </si>
  <si>
    <t>Altaner og altangange</t>
  </si>
  <si>
    <t>(27)</t>
  </si>
  <si>
    <t>Tage</t>
  </si>
  <si>
    <t>(28)</t>
  </si>
  <si>
    <t>Øvrige primære bygningsdele, bygning</t>
  </si>
  <si>
    <t>(29)</t>
  </si>
  <si>
    <t>(3=)</t>
  </si>
  <si>
    <t>(30)</t>
  </si>
  <si>
    <t>Komplettering, terræn</t>
  </si>
  <si>
    <t>(31)</t>
  </si>
  <si>
    <t>Ydervægge, komplettering</t>
  </si>
  <si>
    <t>(32)</t>
  </si>
  <si>
    <t>Indervægge, komplettering</t>
  </si>
  <si>
    <t>(33)</t>
  </si>
  <si>
    <t>Dæk, komplettering</t>
  </si>
  <si>
    <t>(34)</t>
  </si>
  <si>
    <t>Trapper og ramper, komplettering</t>
  </si>
  <si>
    <t>(35)</t>
  </si>
  <si>
    <t>Lofter, komplettering</t>
  </si>
  <si>
    <t>(36)</t>
  </si>
  <si>
    <t>Altaner, komplettering</t>
  </si>
  <si>
    <t>(37)</t>
  </si>
  <si>
    <t>Tage, komplettering</t>
  </si>
  <si>
    <t>(38)</t>
  </si>
  <si>
    <t>Øvrige komplettering, bygning</t>
  </si>
  <si>
    <t>(39)</t>
  </si>
  <si>
    <t>(4=)</t>
  </si>
  <si>
    <t>(40)</t>
  </si>
  <si>
    <t>Belægninger, terræn</t>
  </si>
  <si>
    <t>(41)</t>
  </si>
  <si>
    <t>Udvendige vægoverflader</t>
  </si>
  <si>
    <t>(42)</t>
  </si>
  <si>
    <t>Indvendige vægoverflader</t>
  </si>
  <si>
    <t>(43)</t>
  </si>
  <si>
    <t>Dæk og gulve, overflader</t>
  </si>
  <si>
    <t>(44)</t>
  </si>
  <si>
    <t>Trapper og ramper, overflader</t>
  </si>
  <si>
    <t>(45)</t>
  </si>
  <si>
    <t>Lofter, overflader</t>
  </si>
  <si>
    <t>(46)</t>
  </si>
  <si>
    <t>Altaner, overflader</t>
  </si>
  <si>
    <t>(47)</t>
  </si>
  <si>
    <t>Tage, overflader</t>
  </si>
  <si>
    <t>(48)</t>
  </si>
  <si>
    <t>Øvrige overflader, bygning</t>
  </si>
  <si>
    <t>(49)</t>
  </si>
  <si>
    <t>(5=)</t>
  </si>
  <si>
    <t>(50)</t>
  </si>
  <si>
    <t>VVS-anlæg, terræn</t>
  </si>
  <si>
    <t>(51)</t>
  </si>
  <si>
    <t>Affald</t>
  </si>
  <si>
    <t>(52)</t>
  </si>
  <si>
    <t>Afløb og sanitet</t>
  </si>
  <si>
    <t>(53)</t>
  </si>
  <si>
    <t>Vand</t>
  </si>
  <si>
    <t>(54)</t>
  </si>
  <si>
    <t>Luftarter</t>
  </si>
  <si>
    <t>(55)</t>
  </si>
  <si>
    <t>Køling</t>
  </si>
  <si>
    <t>(56)</t>
  </si>
  <si>
    <t>Varme</t>
  </si>
  <si>
    <t>(57)</t>
  </si>
  <si>
    <t>Ventilationsanlæg</t>
  </si>
  <si>
    <t>(58)</t>
  </si>
  <si>
    <t>Øvrige VVS-anlæg, bygning</t>
  </si>
  <si>
    <t>(59)</t>
  </si>
  <si>
    <t>(6=)</t>
  </si>
  <si>
    <t>(60)</t>
  </si>
  <si>
    <t>El- og mekaniske anlæg, terræn</t>
  </si>
  <si>
    <t>(62)</t>
  </si>
  <si>
    <t>Højspændingsanlæg</t>
  </si>
  <si>
    <t>(63)</t>
  </si>
  <si>
    <t>Lavspændingsanlæg</t>
  </si>
  <si>
    <t>(64)</t>
  </si>
  <si>
    <t>Elektronik og svagstrøm</t>
  </si>
  <si>
    <t>(66)</t>
  </si>
  <si>
    <t>Transportanlæg</t>
  </si>
  <si>
    <t>(67)</t>
  </si>
  <si>
    <t>Øvrige mekaniske anlæg, bygning</t>
  </si>
  <si>
    <t>(68)</t>
  </si>
  <si>
    <t>Øvrige el-anlæg, bygning</t>
  </si>
  <si>
    <t>(69)</t>
  </si>
  <si>
    <t>(7=)</t>
  </si>
  <si>
    <t>(70)</t>
  </si>
  <si>
    <t>Inventar, terræn</t>
  </si>
  <si>
    <t>(71)</t>
  </si>
  <si>
    <t>Teknisk inventar</t>
  </si>
  <si>
    <t>(72)</t>
  </si>
  <si>
    <t>Tavler, skilte og skærme</t>
  </si>
  <si>
    <t>(73)</t>
  </si>
  <si>
    <t>Opbevaringsmøbler</t>
  </si>
  <si>
    <t>(74)</t>
  </si>
  <si>
    <t>Bordmøbler</t>
  </si>
  <si>
    <t>(75)</t>
  </si>
  <si>
    <t>Siddemøbler</t>
  </si>
  <si>
    <t>(76)</t>
  </si>
  <si>
    <t>Liggemøbler</t>
  </si>
  <si>
    <t>(77)</t>
  </si>
  <si>
    <t>Boligtekstiler og afskærmning</t>
  </si>
  <si>
    <t>(78)</t>
  </si>
  <si>
    <t>Øvrige inventar, bygning</t>
  </si>
  <si>
    <t>(79)</t>
  </si>
  <si>
    <t>(8=)</t>
  </si>
  <si>
    <t>(80)</t>
  </si>
  <si>
    <t>Øvrige bygningsdele, terræn</t>
  </si>
  <si>
    <t>(86)</t>
  </si>
  <si>
    <t>Byggeplads, anlæg og drift</t>
  </si>
  <si>
    <t>(87)</t>
  </si>
  <si>
    <t>(88)</t>
  </si>
  <si>
    <t>Øvrige bygningsdele, bygning</t>
  </si>
  <si>
    <t>(89)</t>
  </si>
  <si>
    <t>(9=)</t>
  </si>
  <si>
    <t>(10=)</t>
  </si>
  <si>
    <t>(100)</t>
  </si>
  <si>
    <t>Grund, terræn</t>
  </si>
  <si>
    <t>(101)</t>
  </si>
  <si>
    <t>(102)</t>
  </si>
  <si>
    <t>(103)</t>
  </si>
  <si>
    <t>Lån</t>
  </si>
  <si>
    <t>(104)</t>
  </si>
  <si>
    <t>(105)</t>
  </si>
  <si>
    <t>Revisor</t>
  </si>
  <si>
    <t>(106)</t>
  </si>
  <si>
    <t>Bidrag</t>
  </si>
  <si>
    <t>(108)</t>
  </si>
  <si>
    <t>Øvrige grund, bygning</t>
  </si>
  <si>
    <t>(109)</t>
  </si>
  <si>
    <t>(11=)</t>
  </si>
  <si>
    <t>(110)</t>
  </si>
  <si>
    <t>Projekt, terræn</t>
  </si>
  <si>
    <t>(111)</t>
  </si>
  <si>
    <t>Byggeprogram</t>
  </si>
  <si>
    <t>(112)</t>
  </si>
  <si>
    <t>Honorar</t>
  </si>
  <si>
    <t>(113)</t>
  </si>
  <si>
    <t>Byggeadministration, overordnet</t>
  </si>
  <si>
    <t>(114)</t>
  </si>
  <si>
    <t>Byggeledelse og tilsyn</t>
  </si>
  <si>
    <t>(115)</t>
  </si>
  <si>
    <t>Reproduktion</t>
  </si>
  <si>
    <t>(116)</t>
  </si>
  <si>
    <t>Rejser m.v.</t>
  </si>
  <si>
    <t>(117)</t>
  </si>
  <si>
    <t>Kunstnerisk udsmykning</t>
  </si>
  <si>
    <t>(118)</t>
  </si>
  <si>
    <t>Øvrige projekt, bygning</t>
  </si>
  <si>
    <t>(16=)</t>
  </si>
  <si>
    <t>(17=)</t>
  </si>
  <si>
    <t>(170)</t>
  </si>
  <si>
    <t>Reserver, terræn</t>
  </si>
  <si>
    <t>(171)</t>
  </si>
  <si>
    <t>Uforudseelige udgifter</t>
  </si>
  <si>
    <t>(172)</t>
  </si>
  <si>
    <t>(178)</t>
  </si>
  <si>
    <t>(18=)</t>
  </si>
  <si>
    <t>(180)</t>
  </si>
  <si>
    <t>Afgifter, terræn</t>
  </si>
  <si>
    <t>(181)</t>
  </si>
  <si>
    <t>(188)</t>
  </si>
  <si>
    <t>(189)</t>
  </si>
  <si>
    <t>Sum afgifter, bygning</t>
  </si>
  <si>
    <t>(19=)</t>
  </si>
  <si>
    <t>Beskrivelse</t>
  </si>
  <si>
    <t>Enhedspris</t>
  </si>
  <si>
    <t>Beskrivelse:</t>
  </si>
  <si>
    <t>Position nr.:</t>
  </si>
  <si>
    <t>Moms</t>
  </si>
  <si>
    <t>m²</t>
  </si>
  <si>
    <t xml:space="preserve">  I alt kr.</t>
  </si>
  <si>
    <t xml:space="preserve">    à kr.</t>
  </si>
  <si>
    <t>Kontrol:</t>
  </si>
  <si>
    <t>à kr.</t>
  </si>
  <si>
    <t>Adresse:</t>
  </si>
  <si>
    <t>Samlet sum inkl. moms</t>
  </si>
  <si>
    <t>à time</t>
  </si>
  <si>
    <t>Bilag til kalkulation af</t>
  </si>
  <si>
    <t>(til dækning af omkostninger der er uafhængig af byggeprojekt)</t>
  </si>
  <si>
    <t>Omkostningstillæg</t>
  </si>
  <si>
    <t>Overslagskalkulation</t>
  </si>
  <si>
    <t xml:space="preserve">I alt </t>
  </si>
  <si>
    <t>Håndværkerudgifter - i alt</t>
  </si>
  <si>
    <r>
      <t xml:space="preserve">Bygningsbasis, bygning </t>
    </r>
    <r>
      <rPr>
        <i/>
        <sz val="10"/>
        <rFont val="Arial"/>
        <family val="2"/>
      </rPr>
      <t>(11) - (18)</t>
    </r>
  </si>
  <si>
    <r>
      <t xml:space="preserve">Primære bygningsdele, bygning </t>
    </r>
    <r>
      <rPr>
        <i/>
        <sz val="10"/>
        <rFont val="Arial"/>
        <family val="2"/>
      </rPr>
      <t>(21) - (28)</t>
    </r>
  </si>
  <si>
    <r>
      <t xml:space="preserve">VVS-anlæg, bygning </t>
    </r>
    <r>
      <rPr>
        <i/>
        <sz val="10"/>
        <rFont val="Arial"/>
        <family val="2"/>
      </rPr>
      <t>(51) - (58)</t>
    </r>
  </si>
  <si>
    <r>
      <t xml:space="preserve">inventar, bygning </t>
    </r>
    <r>
      <rPr>
        <i/>
        <sz val="10"/>
        <rFont val="Arial"/>
        <family val="2"/>
      </rPr>
      <t>(71) - (78)</t>
    </r>
  </si>
  <si>
    <t>i alt</t>
  </si>
  <si>
    <r>
      <t xml:space="preserve">El- og mekaniske anlæg, bygning </t>
    </r>
    <r>
      <rPr>
        <i/>
        <sz val="10"/>
        <rFont val="Arial"/>
        <family val="2"/>
      </rPr>
      <t>(61) - (68)</t>
    </r>
  </si>
  <si>
    <r>
      <t xml:space="preserve">Overflader, bygning </t>
    </r>
    <r>
      <rPr>
        <i/>
        <sz val="10"/>
        <rFont val="Arial"/>
        <family val="2"/>
      </rPr>
      <t>(41) - (48)</t>
    </r>
  </si>
  <si>
    <r>
      <t xml:space="preserve">Komplettering, bygning </t>
    </r>
    <r>
      <rPr>
        <i/>
        <sz val="10"/>
        <rFont val="Arial"/>
        <family val="2"/>
      </rPr>
      <t>(31) - (38)</t>
    </r>
  </si>
  <si>
    <r>
      <t xml:space="preserve">Grund, bygning </t>
    </r>
    <r>
      <rPr>
        <i/>
        <sz val="10"/>
        <rFont val="Arial"/>
        <family val="2"/>
      </rPr>
      <t>(101) - (108)</t>
    </r>
  </si>
  <si>
    <r>
      <t xml:space="preserve">Øvrige reserver, bygning </t>
    </r>
    <r>
      <rPr>
        <i/>
        <sz val="10"/>
        <rFont val="Arial"/>
        <family val="2"/>
      </rPr>
      <t>(171) - (178)</t>
    </r>
  </si>
  <si>
    <r>
      <t xml:space="preserve">Øvrige afgifter, bygning </t>
    </r>
    <r>
      <rPr>
        <i/>
        <sz val="10"/>
        <rFont val="Arial"/>
        <family val="2"/>
      </rPr>
      <t>(181) - (188)</t>
    </r>
  </si>
  <si>
    <r>
      <t xml:space="preserve">SAMLET SUM INKL. MOMS </t>
    </r>
    <r>
      <rPr>
        <i/>
        <sz val="10"/>
        <rFont val="Arial"/>
        <family val="2"/>
      </rPr>
      <t>(16=) + (17=) + (18=)</t>
    </r>
  </si>
  <si>
    <t xml:space="preserve">BYGNINGSBASIS </t>
  </si>
  <si>
    <t xml:space="preserve">PRIMÆRE BYGNINGSDELE </t>
  </si>
  <si>
    <t>KOMPLETTERING</t>
  </si>
  <si>
    <t>OVERFLADER</t>
  </si>
  <si>
    <t xml:space="preserve">VVS-ANLÆG </t>
  </si>
  <si>
    <t xml:space="preserve">EL- OG MEKANISKE ANLÆG </t>
  </si>
  <si>
    <t xml:space="preserve">INVENTAR </t>
  </si>
  <si>
    <t xml:space="preserve">ØVRIGE BYGNINGSDELE </t>
  </si>
  <si>
    <t>GRUND</t>
  </si>
  <si>
    <t xml:space="preserve">PROJEKT </t>
  </si>
  <si>
    <t xml:space="preserve">RESERVER </t>
  </si>
  <si>
    <t>AFGIFTER</t>
  </si>
  <si>
    <r>
      <t xml:space="preserve">HÅNDVÆRKERUDGIFT, </t>
    </r>
    <r>
      <rPr>
        <i/>
        <sz val="10"/>
        <rFont val="Arial"/>
        <family val="2"/>
      </rPr>
      <t>hovedgruppe (1), (2), (3), (4), (5), (6) og (7)</t>
    </r>
  </si>
  <si>
    <r>
      <t xml:space="preserve">HÅNDVÆRKERUDGIFT, </t>
    </r>
    <r>
      <rPr>
        <i/>
        <sz val="10"/>
        <rFont val="Arial"/>
        <family val="2"/>
      </rPr>
      <t>hovedgruppe (1), (2), (3), (4), (5), (6), (7) og (8)</t>
    </r>
  </si>
  <si>
    <t>I ALT</t>
  </si>
  <si>
    <t>Har du brug hjælp - klik på fanen "Brugervejledning".</t>
  </si>
  <si>
    <t>Netto-kalkulation</t>
  </si>
  <si>
    <t>Brutto-kalkulation</t>
  </si>
  <si>
    <t>Prisnr.</t>
  </si>
  <si>
    <t>Regulering af løn, tid, materialer og leje hvis ikke der benyttes Prisdatas satser</t>
  </si>
  <si>
    <r>
      <t xml:space="preserve">Avance </t>
    </r>
    <r>
      <rPr>
        <b/>
        <i/>
        <sz val="10"/>
        <color rgb="FFFF0000"/>
        <rFont val="Arial"/>
        <family val="2"/>
      </rPr>
      <t>(fortjeneste)</t>
    </r>
  </si>
  <si>
    <t>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</si>
</sst>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kr&quot;\ * #,##0.00_);_(&quot;kr&quot;\ * \(#,##0.00\);_(&quot;kr&quot;\ * &quot;-&quot;??_);_(@_)"/>
    <numFmt numFmtId="165" formatCode="_(* #,##0.00_);_(* \(#,##0.00\);_(* &quot;-&quot;??_);_(@_)"/>
    <numFmt numFmtId="166" formatCode="#,##0.0"/>
    <numFmt numFmtId="167" formatCode="0.0"/>
    <numFmt numFmtId="168" formatCode="#,##0;[Red]&quot;-&quot;#,##0"/>
    <numFmt numFmtId="169" formatCode="_(&quot;kr&quot;\ * #,##0_);_(&quot;kr&quot;\ * \(#,##0\);_(&quot;kr&quot;\ * &quot;-&quot;??_);_(@_)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8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u/>
      <sz val="12"/>
      <color indexed="12"/>
      <name val="Arial"/>
      <family val="2"/>
    </font>
    <font>
      <sz val="10"/>
      <color indexed="81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i/>
      <sz val="10"/>
      <color rgb="FFFF0000"/>
      <name val="Arial"/>
      <family val="2"/>
    </font>
    <font>
      <i/>
      <sz val="10"/>
      <name val="Arial"/>
      <family val="2"/>
    </font>
    <font>
      <b/>
      <sz val="10"/>
      <color indexed="10"/>
      <name val="Tahoma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/>
        <bgColor indexed="64"/>
      </patternFill>
    </fill>
  </fills>
  <borders count="9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25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4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Border="1" applyProtection="1"/>
    <xf numFmtId="3" fontId="0" fillId="0" borderId="0" xfId="0" applyNumberFormat="1" applyProtection="1"/>
    <xf numFmtId="3" fontId="2" fillId="0" borderId="0" xfId="0" applyNumberFormat="1" applyFont="1" applyFill="1" applyBorder="1" applyProtection="1"/>
    <xf numFmtId="49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Border="1" applyProtection="1">
      <protection locked="0"/>
    </xf>
    <xf numFmtId="4" fontId="0" fillId="0" borderId="0" xfId="0" applyNumberFormat="1" applyFill="1" applyBorder="1" applyProtection="1">
      <protection locked="0"/>
    </xf>
    <xf numFmtId="3" fontId="2" fillId="0" borderId="1" xfId="0" applyNumberFormat="1" applyFont="1" applyFill="1" applyBorder="1" applyProtection="1"/>
    <xf numFmtId="3" fontId="2" fillId="0" borderId="2" xfId="0" applyNumberFormat="1" applyFont="1" applyFill="1" applyBorder="1" applyProtection="1"/>
    <xf numFmtId="3" fontId="11" fillId="0" borderId="3" xfId="0" applyNumberFormat="1" applyFont="1" applyFill="1" applyBorder="1" applyProtection="1"/>
    <xf numFmtId="3" fontId="2" fillId="0" borderId="4" xfId="0" applyNumberFormat="1" applyFont="1" applyFill="1" applyBorder="1" applyProtection="1"/>
    <xf numFmtId="3" fontId="2" fillId="0" borderId="5" xfId="0" applyNumberFormat="1" applyFont="1" applyFill="1" applyBorder="1" applyProtection="1"/>
    <xf numFmtId="3" fontId="11" fillId="0" borderId="6" xfId="0" applyNumberFormat="1" applyFont="1" applyFill="1" applyBorder="1" applyProtection="1"/>
    <xf numFmtId="3" fontId="2" fillId="0" borderId="7" xfId="0" applyNumberFormat="1" applyFont="1" applyFill="1" applyBorder="1" applyProtection="1"/>
    <xf numFmtId="3" fontId="2" fillId="0" borderId="8" xfId="0" applyNumberFormat="1" applyFont="1" applyFill="1" applyBorder="1" applyProtection="1"/>
    <xf numFmtId="3" fontId="11" fillId="0" borderId="9" xfId="0" applyNumberFormat="1" applyFont="1" applyFill="1" applyBorder="1" applyProtection="1"/>
    <xf numFmtId="4" fontId="2" fillId="0" borderId="10" xfId="0" applyNumberFormat="1" applyFont="1" applyFill="1" applyBorder="1" applyAlignment="1" applyProtection="1">
      <alignment horizontal="center"/>
    </xf>
    <xf numFmtId="3" fontId="2" fillId="0" borderId="11" xfId="0" applyNumberFormat="1" applyFont="1" applyFill="1" applyBorder="1" applyProtection="1"/>
    <xf numFmtId="166" fontId="2" fillId="0" borderId="7" xfId="0" applyNumberFormat="1" applyFont="1" applyFill="1" applyBorder="1" applyProtection="1"/>
    <xf numFmtId="0" fontId="0" fillId="0" borderId="12" xfId="0" applyFill="1" applyBorder="1" applyProtection="1"/>
    <xf numFmtId="3" fontId="2" fillId="0" borderId="13" xfId="0" applyNumberFormat="1" applyFont="1" applyFill="1" applyBorder="1" applyProtection="1"/>
    <xf numFmtId="3" fontId="12" fillId="0" borderId="6" xfId="0" applyNumberFormat="1" applyFont="1" applyFill="1" applyBorder="1" applyProtection="1"/>
    <xf numFmtId="4" fontId="7" fillId="0" borderId="14" xfId="0" applyNumberFormat="1" applyFont="1" applyFill="1" applyBorder="1" applyProtection="1"/>
    <xf numFmtId="3" fontId="12" fillId="0" borderId="15" xfId="0" applyNumberFormat="1" applyFont="1" applyFill="1" applyBorder="1" applyProtection="1"/>
    <xf numFmtId="4" fontId="0" fillId="0" borderId="16" xfId="0" applyNumberFormat="1" applyFill="1" applyBorder="1" applyProtection="1"/>
    <xf numFmtId="0" fontId="0" fillId="0" borderId="17" xfId="0" applyFill="1" applyBorder="1" applyProtection="1"/>
    <xf numFmtId="4" fontId="0" fillId="0" borderId="4" xfId="0" applyNumberFormat="1" applyFill="1" applyBorder="1" applyProtection="1"/>
    <xf numFmtId="0" fontId="0" fillId="0" borderId="4" xfId="0" applyFill="1" applyBorder="1" applyProtection="1"/>
    <xf numFmtId="4" fontId="10" fillId="0" borderId="18" xfId="0" applyNumberFormat="1" applyFont="1" applyFill="1" applyBorder="1" applyProtection="1"/>
    <xf numFmtId="0" fontId="0" fillId="0" borderId="19" xfId="0" applyFill="1" applyBorder="1" applyProtection="1"/>
    <xf numFmtId="0" fontId="0" fillId="0" borderId="20" xfId="0" applyFill="1" applyBorder="1" applyAlignment="1" applyProtection="1">
      <alignment horizontal="center"/>
    </xf>
    <xf numFmtId="0" fontId="0" fillId="0" borderId="21" xfId="0" applyFill="1" applyBorder="1" applyProtection="1"/>
    <xf numFmtId="0" fontId="0" fillId="0" borderId="16" xfId="0" applyFill="1" applyBorder="1" applyProtection="1"/>
    <xf numFmtId="3" fontId="0" fillId="0" borderId="20" xfId="0" applyNumberFormat="1" applyFill="1" applyBorder="1" applyProtection="1"/>
    <xf numFmtId="3" fontId="2" fillId="0" borderId="19" xfId="0" applyNumberFormat="1" applyFont="1" applyFill="1" applyBorder="1" applyProtection="1"/>
    <xf numFmtId="3" fontId="0" fillId="0" borderId="22" xfId="0" applyNumberFormat="1" applyFill="1" applyBorder="1" applyProtection="1"/>
    <xf numFmtId="0" fontId="0" fillId="0" borderId="23" xfId="0" applyFill="1" applyBorder="1" applyAlignment="1" applyProtection="1">
      <alignment horizontal="center"/>
    </xf>
    <xf numFmtId="3" fontId="0" fillId="0" borderId="23" xfId="0" applyNumberFormat="1" applyFill="1" applyBorder="1" applyProtection="1"/>
    <xf numFmtId="3" fontId="0" fillId="0" borderId="24" xfId="0" applyNumberFormat="1" applyFill="1" applyBorder="1" applyProtection="1"/>
    <xf numFmtId="4" fontId="0" fillId="0" borderId="23" xfId="0" applyNumberFormat="1" applyFill="1" applyBorder="1" applyProtection="1"/>
    <xf numFmtId="4" fontId="0" fillId="0" borderId="24" xfId="0" applyNumberFormat="1" applyFill="1" applyBorder="1" applyProtection="1"/>
    <xf numFmtId="0" fontId="2" fillId="0" borderId="4" xfId="0" applyFont="1" applyFill="1" applyBorder="1" applyProtection="1"/>
    <xf numFmtId="3" fontId="2" fillId="0" borderId="25" xfId="0" applyNumberFormat="1" applyFont="1" applyFill="1" applyBorder="1" applyProtection="1"/>
    <xf numFmtId="166" fontId="2" fillId="0" borderId="27" xfId="0" applyNumberFormat="1" applyFont="1" applyFill="1" applyBorder="1" applyAlignment="1" applyProtection="1">
      <alignment horizontal="center"/>
    </xf>
    <xf numFmtId="166" fontId="2" fillId="0" borderId="19" xfId="0" applyNumberFormat="1" applyFont="1" applyFill="1" applyBorder="1" applyAlignment="1" applyProtection="1">
      <alignment horizontal="center"/>
    </xf>
    <xf numFmtId="0" fontId="0" fillId="0" borderId="28" xfId="0" applyFill="1" applyBorder="1" applyProtection="1"/>
    <xf numFmtId="0" fontId="0" fillId="0" borderId="29" xfId="0" applyFill="1" applyBorder="1" applyProtection="1"/>
    <xf numFmtId="3" fontId="0" fillId="0" borderId="30" xfId="0" applyNumberFormat="1" applyFill="1" applyBorder="1" applyProtection="1"/>
    <xf numFmtId="3" fontId="2" fillId="0" borderId="31" xfId="0" applyNumberFormat="1" applyFont="1" applyFill="1" applyBorder="1" applyProtection="1"/>
    <xf numFmtId="3" fontId="0" fillId="0" borderId="32" xfId="0" applyNumberFormat="1" applyFill="1" applyBorder="1" applyProtection="1"/>
    <xf numFmtId="3" fontId="2" fillId="0" borderId="28" xfId="0" applyNumberFormat="1" applyFont="1" applyFill="1" applyBorder="1" applyProtection="1"/>
    <xf numFmtId="0" fontId="0" fillId="0" borderId="33" xfId="0" applyFill="1" applyBorder="1" applyProtection="1"/>
    <xf numFmtId="3" fontId="0" fillId="0" borderId="34" xfId="0" applyNumberFormat="1" applyFill="1" applyBorder="1" applyProtection="1"/>
    <xf numFmtId="3" fontId="0" fillId="0" borderId="35" xfId="0" applyNumberFormat="1" applyFill="1" applyBorder="1" applyProtection="1"/>
    <xf numFmtId="0" fontId="2" fillId="0" borderId="34" xfId="0" applyFont="1" applyFill="1" applyBorder="1" applyProtection="1"/>
    <xf numFmtId="3" fontId="2" fillId="0" borderId="36" xfId="0" applyNumberFormat="1" applyFont="1" applyFill="1" applyBorder="1" applyProtection="1"/>
    <xf numFmtId="3" fontId="2" fillId="0" borderId="35" xfId="0" applyNumberFormat="1" applyFont="1" applyFill="1" applyBorder="1" applyProtection="1"/>
    <xf numFmtId="3" fontId="2" fillId="0" borderId="34" xfId="0" applyNumberFormat="1" applyFont="1" applyFill="1" applyBorder="1" applyProtection="1"/>
    <xf numFmtId="1" fontId="0" fillId="0" borderId="0" xfId="0" applyNumberFormat="1" applyProtection="1"/>
    <xf numFmtId="0" fontId="6" fillId="0" borderId="0" xfId="0" applyFont="1" applyProtection="1"/>
    <xf numFmtId="0" fontId="2" fillId="0" borderId="0" xfId="0" applyFont="1" applyProtection="1"/>
    <xf numFmtId="3" fontId="0" fillId="0" borderId="0" xfId="0" applyNumberFormat="1" applyAlignment="1" applyProtection="1">
      <alignment vertical="center"/>
    </xf>
    <xf numFmtId="4" fontId="2" fillId="0" borderId="39" xfId="0" applyNumberFormat="1" applyFont="1" applyFill="1" applyBorder="1" applyAlignment="1" applyProtection="1">
      <alignment horizontal="center"/>
    </xf>
    <xf numFmtId="4" fontId="2" fillId="0" borderId="41" xfId="0" applyNumberFormat="1" applyFont="1" applyFill="1" applyBorder="1" applyAlignment="1" applyProtection="1">
      <alignment horizontal="center"/>
    </xf>
    <xf numFmtId="3" fontId="2" fillId="0" borderId="41" xfId="0" applyNumberFormat="1" applyFont="1" applyFill="1" applyBorder="1" applyAlignment="1" applyProtection="1">
      <alignment horizontal="center"/>
    </xf>
    <xf numFmtId="0" fontId="0" fillId="0" borderId="42" xfId="0" applyFill="1" applyBorder="1" applyAlignment="1" applyProtection="1">
      <alignment horizontal="center"/>
    </xf>
    <xf numFmtId="0" fontId="0" fillId="0" borderId="43" xfId="0" applyFill="1" applyBorder="1" applyProtection="1"/>
    <xf numFmtId="0" fontId="0" fillId="0" borderId="44" xfId="0" applyFill="1" applyBorder="1" applyProtection="1"/>
    <xf numFmtId="4" fontId="0" fillId="0" borderId="45" xfId="0" applyNumberFormat="1" applyFill="1" applyBorder="1" applyProtection="1"/>
    <xf numFmtId="4" fontId="0" fillId="0" borderId="44" xfId="0" applyNumberFormat="1" applyFill="1" applyBorder="1" applyProtection="1"/>
    <xf numFmtId="4" fontId="0" fillId="0" borderId="20" xfId="0" applyNumberFormat="1" applyFill="1" applyBorder="1" applyProtection="1"/>
    <xf numFmtId="3" fontId="2" fillId="0" borderId="27" xfId="0" applyNumberFormat="1" applyFont="1" applyFill="1" applyBorder="1" applyProtection="1"/>
    <xf numFmtId="4" fontId="0" fillId="0" borderId="22" xfId="0" applyNumberFormat="1" applyFill="1" applyBorder="1" applyProtection="1"/>
    <xf numFmtId="4" fontId="2" fillId="0" borderId="19" xfId="0" applyNumberFormat="1" applyFont="1" applyFill="1" applyBorder="1" applyProtection="1"/>
    <xf numFmtId="4" fontId="2" fillId="0" borderId="20" xfId="0" applyNumberFormat="1" applyFont="1" applyFill="1" applyBorder="1" applyProtection="1"/>
    <xf numFmtId="0" fontId="6" fillId="0" borderId="23" xfId="0" applyFont="1" applyFill="1" applyBorder="1" applyAlignment="1" applyProtection="1">
      <alignment horizontal="center"/>
    </xf>
    <xf numFmtId="49" fontId="6" fillId="0" borderId="12" xfId="0" applyNumberFormat="1" applyFont="1" applyFill="1" applyBorder="1" applyProtection="1"/>
    <xf numFmtId="0" fontId="6" fillId="0" borderId="4" xfId="0" applyFont="1" applyFill="1" applyBorder="1" applyProtection="1"/>
    <xf numFmtId="49" fontId="6" fillId="0" borderId="0" xfId="0" applyNumberFormat="1" applyFont="1" applyProtection="1"/>
    <xf numFmtId="0" fontId="6" fillId="0" borderId="20" xfId="0" applyFont="1" applyFill="1" applyBorder="1" applyAlignment="1" applyProtection="1">
      <alignment horizontal="center"/>
    </xf>
    <xf numFmtId="0" fontId="6" fillId="0" borderId="21" xfId="0" applyFont="1" applyFill="1" applyBorder="1" applyProtection="1"/>
    <xf numFmtId="0" fontId="7" fillId="0" borderId="14" xfId="0" applyFont="1" applyFill="1" applyBorder="1" applyAlignment="1" applyProtection="1">
      <alignment horizontal="center"/>
    </xf>
    <xf numFmtId="0" fontId="7" fillId="0" borderId="46" xfId="0" applyFont="1" applyFill="1" applyBorder="1" applyProtection="1"/>
    <xf numFmtId="0" fontId="7" fillId="0" borderId="6" xfId="0" applyFont="1" applyFill="1" applyBorder="1" applyProtection="1"/>
    <xf numFmtId="0" fontId="7" fillId="0" borderId="18" xfId="0" applyFont="1" applyFill="1" applyBorder="1" applyProtection="1"/>
    <xf numFmtId="3" fontId="7" fillId="0" borderId="14" xfId="0" applyNumberFormat="1" applyFont="1" applyFill="1" applyBorder="1" applyProtection="1"/>
    <xf numFmtId="3" fontId="7" fillId="0" borderId="18" xfId="0" applyNumberFormat="1" applyFont="1" applyFill="1" applyBorder="1" applyProtection="1"/>
    <xf numFmtId="0" fontId="8" fillId="0" borderId="27" xfId="0" applyFont="1" applyFill="1" applyBorder="1" applyProtection="1"/>
    <xf numFmtId="4" fontId="0" fillId="0" borderId="20" xfId="0" applyNumberFormat="1" applyFill="1" applyBorder="1" applyAlignment="1" applyProtection="1">
      <alignment horizontal="center"/>
    </xf>
    <xf numFmtId="4" fontId="0" fillId="0" borderId="16" xfId="0" applyNumberFormat="1" applyFill="1" applyBorder="1" applyAlignment="1" applyProtection="1">
      <alignment horizontal="center"/>
    </xf>
    <xf numFmtId="0" fontId="0" fillId="0" borderId="14" xfId="0" applyFill="1" applyBorder="1" applyAlignment="1" applyProtection="1">
      <alignment horizontal="center"/>
    </xf>
    <xf numFmtId="0" fontId="0" fillId="0" borderId="46" xfId="0" applyFill="1" applyBorder="1" applyProtection="1"/>
    <xf numFmtId="0" fontId="2" fillId="0" borderId="15" xfId="0" applyFont="1" applyFill="1" applyBorder="1" applyProtection="1"/>
    <xf numFmtId="4" fontId="0" fillId="0" borderId="14" xfId="0" applyNumberFormat="1" applyFill="1" applyBorder="1" applyProtection="1"/>
    <xf numFmtId="4" fontId="0" fillId="0" borderId="6" xfId="0" applyNumberFormat="1" applyFill="1" applyBorder="1" applyProtection="1"/>
    <xf numFmtId="4" fontId="0" fillId="0" borderId="18" xfId="0" applyNumberFormat="1" applyFill="1" applyBorder="1" applyProtection="1"/>
    <xf numFmtId="3" fontId="2" fillId="0" borderId="15" xfId="0" applyNumberFormat="1" applyFont="1" applyFill="1" applyBorder="1" applyProtection="1"/>
    <xf numFmtId="3" fontId="2" fillId="0" borderId="6" xfId="0" applyNumberFormat="1" applyFont="1" applyFill="1" applyBorder="1" applyProtection="1"/>
    <xf numFmtId="4" fontId="2" fillId="0" borderId="14" xfId="0" applyNumberFormat="1" applyFont="1" applyFill="1" applyBorder="1" applyProtection="1"/>
    <xf numFmtId="49" fontId="0" fillId="0" borderId="0" xfId="0" applyNumberFormat="1" applyProtection="1"/>
    <xf numFmtId="49" fontId="0" fillId="0" borderId="0" xfId="0" applyNumberFormat="1" applyBorder="1" applyProtection="1"/>
    <xf numFmtId="0" fontId="2" fillId="0" borderId="0" xfId="0" applyFont="1" applyFill="1" applyBorder="1" applyProtection="1"/>
    <xf numFmtId="0" fontId="2" fillId="0" borderId="0" xfId="0" applyFont="1" applyBorder="1" applyProtection="1"/>
    <xf numFmtId="0" fontId="10" fillId="0" borderId="14" xfId="0" applyFont="1" applyFill="1" applyBorder="1" applyProtection="1"/>
    <xf numFmtId="0" fontId="10" fillId="0" borderId="46" xfId="0" applyFont="1" applyFill="1" applyBorder="1" applyProtection="1"/>
    <xf numFmtId="0" fontId="11" fillId="0" borderId="6" xfId="0" applyFont="1" applyFill="1" applyBorder="1" applyProtection="1"/>
    <xf numFmtId="0" fontId="10" fillId="0" borderId="6" xfId="0" applyFont="1" applyFill="1" applyBorder="1" applyProtection="1"/>
    <xf numFmtId="0" fontId="10" fillId="0" borderId="18" xfId="0" applyFont="1" applyFill="1" applyBorder="1" applyProtection="1"/>
    <xf numFmtId="3" fontId="10" fillId="0" borderId="14" xfId="0" applyNumberFormat="1" applyFont="1" applyFill="1" applyBorder="1" applyProtection="1"/>
    <xf numFmtId="3" fontId="10" fillId="0" borderId="47" xfId="0" applyNumberFormat="1" applyFont="1" applyFill="1" applyBorder="1" applyProtection="1"/>
    <xf numFmtId="4" fontId="0" fillId="0" borderId="17" xfId="0" applyNumberFormat="1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4" fontId="0" fillId="0" borderId="33" xfId="0" applyNumberFormat="1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4" fontId="0" fillId="0" borderId="29" xfId="0" applyNumberFormat="1" applyFill="1" applyBorder="1" applyAlignment="1" applyProtection="1">
      <alignment horizontal="center"/>
    </xf>
    <xf numFmtId="0" fontId="0" fillId="0" borderId="28" xfId="0" applyFill="1" applyBorder="1" applyAlignment="1" applyProtection="1">
      <alignment horizontal="center"/>
    </xf>
    <xf numFmtId="0" fontId="0" fillId="0" borderId="19" xfId="0" applyFill="1" applyBorder="1" applyAlignment="1" applyProtection="1">
      <alignment horizontal="center"/>
    </xf>
    <xf numFmtId="0" fontId="4" fillId="0" borderId="0" xfId="0" applyFont="1" applyProtection="1"/>
    <xf numFmtId="3" fontId="2" fillId="0" borderId="4" xfId="0" applyNumberFormat="1" applyFont="1" applyFill="1" applyBorder="1" applyProtection="1">
      <protection locked="0"/>
    </xf>
    <xf numFmtId="0" fontId="14" fillId="0" borderId="55" xfId="0" applyFont="1" applyBorder="1" applyAlignment="1" applyProtection="1">
      <alignment vertical="center"/>
    </xf>
    <xf numFmtId="0" fontId="6" fillId="0" borderId="58" xfId="0" applyFont="1" applyBorder="1" applyProtection="1">
      <protection locked="0"/>
    </xf>
    <xf numFmtId="0" fontId="6" fillId="0" borderId="59" xfId="0" applyFont="1" applyBorder="1" applyProtection="1">
      <protection locked="0"/>
    </xf>
    <xf numFmtId="0" fontId="4" fillId="0" borderId="0" xfId="0" applyFont="1" applyAlignment="1" applyProtection="1">
      <alignment horizontal="center" vertical="center"/>
    </xf>
    <xf numFmtId="2" fontId="6" fillId="0" borderId="12" xfId="0" applyNumberFormat="1" applyFont="1" applyFill="1" applyBorder="1" applyProtection="1"/>
    <xf numFmtId="9" fontId="1" fillId="0" borderId="0" xfId="5" applyFont="1" applyAlignment="1" applyProtection="1">
      <alignment horizontal="center"/>
      <protection locked="0"/>
    </xf>
    <xf numFmtId="4" fontId="0" fillId="0" borderId="0" xfId="0" applyNumberFormat="1" applyProtection="1">
      <protection locked="0"/>
    </xf>
    <xf numFmtId="2" fontId="18" fillId="0" borderId="53" xfId="4" applyNumberFormat="1" applyFont="1" applyBorder="1"/>
    <xf numFmtId="0" fontId="2" fillId="0" borderId="64" xfId="0" applyFont="1" applyBorder="1" applyProtection="1">
      <protection locked="0"/>
    </xf>
    <xf numFmtId="0" fontId="2" fillId="0" borderId="65" xfId="0" applyFont="1" applyBorder="1" applyProtection="1">
      <protection locked="0"/>
    </xf>
    <xf numFmtId="0" fontId="2" fillId="0" borderId="48" xfId="0" applyFont="1" applyBorder="1" applyProtection="1"/>
    <xf numFmtId="9" fontId="3" fillId="0" borderId="57" xfId="0" applyNumberFormat="1" applyFont="1" applyBorder="1" applyAlignment="1" applyProtection="1">
      <alignment horizontal="right"/>
      <protection locked="0"/>
    </xf>
    <xf numFmtId="9" fontId="3" fillId="0" borderId="50" xfId="0" applyNumberFormat="1" applyFont="1" applyBorder="1" applyAlignment="1" applyProtection="1">
      <alignment horizontal="right"/>
      <protection locked="0"/>
    </xf>
    <xf numFmtId="0" fontId="2" fillId="0" borderId="49" xfId="0" applyFont="1" applyBorder="1" applyProtection="1"/>
    <xf numFmtId="0" fontId="1" fillId="0" borderId="0" xfId="0" applyFont="1" applyAlignment="1" applyProtection="1">
      <alignment horizontal="center" vertical="center"/>
    </xf>
    <xf numFmtId="0" fontId="2" fillId="3" borderId="48" xfId="0" applyFont="1" applyFill="1" applyBorder="1" applyProtection="1"/>
    <xf numFmtId="0" fontId="2" fillId="3" borderId="66" xfId="0" applyFont="1" applyFill="1" applyBorder="1" applyProtection="1"/>
    <xf numFmtId="0" fontId="2" fillId="3" borderId="57" xfId="0" applyFont="1" applyFill="1" applyBorder="1" applyProtection="1"/>
    <xf numFmtId="0" fontId="6" fillId="3" borderId="49" xfId="0" applyFont="1" applyFill="1" applyBorder="1" applyAlignment="1" applyProtection="1">
      <alignment horizontal="left"/>
    </xf>
    <xf numFmtId="0" fontId="6" fillId="3" borderId="59" xfId="0" applyFont="1" applyFill="1" applyBorder="1" applyAlignment="1" applyProtection="1">
      <alignment horizontal="left"/>
    </xf>
    <xf numFmtId="0" fontId="6" fillId="3" borderId="50" xfId="0" applyFont="1" applyFill="1" applyBorder="1" applyAlignment="1" applyProtection="1">
      <alignment horizontal="left"/>
    </xf>
    <xf numFmtId="0" fontId="2" fillId="3" borderId="14" xfId="0" applyFont="1" applyFill="1" applyBorder="1" applyProtection="1"/>
    <xf numFmtId="0" fontId="2" fillId="3" borderId="6" xfId="0" applyFont="1" applyFill="1" applyBorder="1" applyProtection="1"/>
    <xf numFmtId="0" fontId="17" fillId="0" borderId="0" xfId="3" applyFont="1" applyAlignment="1">
      <alignment horizontal="center"/>
    </xf>
    <xf numFmtId="0" fontId="17" fillId="0" borderId="0" xfId="3" applyFont="1"/>
    <xf numFmtId="0" fontId="17" fillId="0" borderId="0" xfId="3" applyFont="1" applyAlignment="1">
      <alignment horizontal="center" vertical="center"/>
    </xf>
    <xf numFmtId="3" fontId="18" fillId="0" borderId="26" xfId="3" applyNumberFormat="1" applyFont="1" applyBorder="1" applyAlignment="1">
      <alignment vertical="center"/>
    </xf>
    <xf numFmtId="3" fontId="19" fillId="2" borderId="26" xfId="3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4" fontId="2" fillId="3" borderId="66" xfId="0" applyNumberFormat="1" applyFont="1" applyFill="1" applyBorder="1" applyProtection="1"/>
    <xf numFmtId="4" fontId="2" fillId="3" borderId="46" xfId="0" applyNumberFormat="1" applyFont="1" applyFill="1" applyBorder="1" applyProtection="1"/>
    <xf numFmtId="168" fontId="19" fillId="0" borderId="70" xfId="1" applyNumberFormat="1" applyFont="1" applyBorder="1" applyAlignment="1">
      <alignment horizontal="right"/>
    </xf>
    <xf numFmtId="1" fontId="9" fillId="0" borderId="70" xfId="3" applyNumberFormat="1" applyFont="1" applyBorder="1" applyAlignment="1">
      <alignment horizontal="left"/>
    </xf>
    <xf numFmtId="3" fontId="15" fillId="0" borderId="70" xfId="3" applyNumberFormat="1" applyFont="1" applyBorder="1" applyAlignment="1">
      <alignment horizontal="center"/>
    </xf>
    <xf numFmtId="0" fontId="6" fillId="0" borderId="37" xfId="3" applyFont="1" applyBorder="1" applyAlignment="1">
      <alignment horizontal="center" vertical="center"/>
    </xf>
    <xf numFmtId="0" fontId="6" fillId="0" borderId="67" xfId="3" applyFont="1" applyBorder="1" applyAlignment="1">
      <alignment horizontal="center" vertical="center"/>
    </xf>
    <xf numFmtId="0" fontId="6" fillId="0" borderId="68" xfId="3" applyFont="1" applyBorder="1" applyAlignment="1">
      <alignment vertical="center"/>
    </xf>
    <xf numFmtId="0" fontId="6" fillId="0" borderId="68" xfId="3" applyFont="1" applyBorder="1" applyAlignment="1">
      <alignment horizontal="center" vertical="center"/>
    </xf>
    <xf numFmtId="1" fontId="6" fillId="0" borderId="68" xfId="3" applyNumberFormat="1" applyFont="1" applyBorder="1" applyAlignment="1">
      <alignment horizontal="center" vertical="center"/>
    </xf>
    <xf numFmtId="3" fontId="6" fillId="0" borderId="68" xfId="3" applyNumberFormat="1" applyFont="1" applyBorder="1" applyAlignment="1">
      <alignment horizontal="center" vertical="center"/>
    </xf>
    <xf numFmtId="0" fontId="6" fillId="0" borderId="12" xfId="3" applyFont="1" applyBorder="1" applyProtection="1">
      <protection locked="0"/>
    </xf>
    <xf numFmtId="1" fontId="6" fillId="0" borderId="71" xfId="3" applyNumberFormat="1" applyFont="1" applyBorder="1" applyProtection="1">
      <protection locked="0"/>
    </xf>
    <xf numFmtId="3" fontId="2" fillId="0" borderId="26" xfId="3" applyNumberFormat="1" applyFont="1" applyFill="1" applyBorder="1"/>
    <xf numFmtId="2" fontId="6" fillId="0" borderId="12" xfId="3" applyNumberFormat="1" applyFont="1" applyBorder="1" applyProtection="1">
      <protection locked="0"/>
    </xf>
    <xf numFmtId="2" fontId="6" fillId="0" borderId="71" xfId="3" applyNumberFormat="1" applyFont="1" applyBorder="1" applyProtection="1">
      <protection locked="0"/>
    </xf>
    <xf numFmtId="3" fontId="2" fillId="4" borderId="72" xfId="3" applyNumberFormat="1" applyFont="1" applyFill="1" applyBorder="1"/>
    <xf numFmtId="3" fontId="2" fillId="2" borderId="72" xfId="3" applyNumberFormat="1" applyFont="1" applyFill="1" applyBorder="1"/>
    <xf numFmtId="3" fontId="2" fillId="2" borderId="68" xfId="3" applyNumberFormat="1" applyFont="1" applyFill="1" applyBorder="1"/>
    <xf numFmtId="3" fontId="2" fillId="0" borderId="72" xfId="3" applyNumberFormat="1" applyFont="1" applyFill="1" applyBorder="1"/>
    <xf numFmtId="3" fontId="2" fillId="0" borderId="26" xfId="3" applyNumberFormat="1" applyFont="1" applyBorder="1" applyAlignment="1">
      <alignment vertical="center"/>
    </xf>
    <xf numFmtId="167" fontId="2" fillId="0" borderId="26" xfId="3" applyNumberFormat="1" applyFont="1" applyBorder="1" applyAlignment="1">
      <alignment vertical="center"/>
    </xf>
    <xf numFmtId="3" fontId="6" fillId="2" borderId="26" xfId="3" applyNumberFormat="1" applyFont="1" applyFill="1" applyBorder="1" applyAlignment="1">
      <alignment vertical="center"/>
    </xf>
    <xf numFmtId="0" fontId="2" fillId="0" borderId="12" xfId="3" applyFont="1" applyBorder="1" applyProtection="1">
      <protection locked="0"/>
    </xf>
    <xf numFmtId="4" fontId="2" fillId="0" borderId="71" xfId="3" applyNumberFormat="1" applyFont="1" applyBorder="1" applyProtection="1">
      <protection locked="0"/>
    </xf>
    <xf numFmtId="2" fontId="2" fillId="0" borderId="12" xfId="3" applyNumberFormat="1" applyFont="1" applyBorder="1" applyProtection="1">
      <protection locked="0"/>
    </xf>
    <xf numFmtId="2" fontId="2" fillId="0" borderId="71" xfId="3" applyNumberFormat="1" applyFont="1" applyBorder="1" applyProtection="1">
      <protection locked="0"/>
    </xf>
    <xf numFmtId="3" fontId="2" fillId="5" borderId="26" xfId="3" applyNumberFormat="1" applyFont="1" applyFill="1" applyBorder="1" applyAlignment="1">
      <alignment vertical="center"/>
    </xf>
    <xf numFmtId="3" fontId="2" fillId="4" borderId="21" xfId="3" applyNumberFormat="1" applyFont="1" applyFill="1" applyBorder="1"/>
    <xf numFmtId="3" fontId="2" fillId="2" borderId="21" xfId="3" applyNumberFormat="1" applyFont="1" applyFill="1" applyBorder="1"/>
    <xf numFmtId="3" fontId="6" fillId="2" borderId="74" xfId="3" applyNumberFormat="1" applyFont="1" applyFill="1" applyBorder="1" applyAlignment="1">
      <alignment vertical="center"/>
    </xf>
    <xf numFmtId="2" fontId="2" fillId="0" borderId="12" xfId="3" applyNumberFormat="1" applyFont="1" applyBorder="1" applyAlignment="1" applyProtection="1">
      <alignment vertical="center"/>
      <protection locked="0"/>
    </xf>
    <xf numFmtId="2" fontId="2" fillId="0" borderId="71" xfId="3" applyNumberFormat="1" applyFont="1" applyBorder="1" applyAlignment="1" applyProtection="1">
      <alignment vertical="center"/>
      <protection locked="0"/>
    </xf>
    <xf numFmtId="3" fontId="2" fillId="0" borderId="26" xfId="3" applyNumberFormat="1" applyFont="1" applyFill="1" applyBorder="1" applyAlignment="1">
      <alignment vertical="center"/>
    </xf>
    <xf numFmtId="3" fontId="2" fillId="4" borderId="72" xfId="3" applyNumberFormat="1" applyFont="1" applyFill="1" applyBorder="1" applyAlignment="1">
      <alignment vertical="center"/>
    </xf>
    <xf numFmtId="3" fontId="2" fillId="2" borderId="72" xfId="3" applyNumberFormat="1" applyFont="1" applyFill="1" applyBorder="1" applyAlignment="1">
      <alignment vertical="center"/>
    </xf>
    <xf numFmtId="2" fontId="2" fillId="0" borderId="12" xfId="3" applyNumberFormat="1" applyFont="1" applyBorder="1" applyAlignment="1">
      <alignment vertical="center"/>
    </xf>
    <xf numFmtId="3" fontId="2" fillId="2" borderId="21" xfId="3" applyNumberFormat="1" applyFont="1" applyFill="1" applyBorder="1" applyAlignment="1">
      <alignment vertical="center"/>
    </xf>
    <xf numFmtId="3" fontId="2" fillId="0" borderId="53" xfId="3" applyNumberFormat="1" applyFont="1" applyFill="1" applyBorder="1" applyAlignment="1">
      <alignment vertical="center"/>
    </xf>
    <xf numFmtId="2" fontId="6" fillId="0" borderId="12" xfId="3" applyNumberFormat="1" applyFont="1" applyBorder="1" applyAlignment="1">
      <alignment vertical="center"/>
    </xf>
    <xf numFmtId="4" fontId="2" fillId="0" borderId="71" xfId="3" applyNumberFormat="1" applyFont="1" applyBorder="1" applyAlignment="1" applyProtection="1">
      <alignment vertical="center"/>
      <protection locked="0"/>
    </xf>
    <xf numFmtId="3" fontId="2" fillId="4" borderId="16" xfId="3" applyNumberFormat="1" applyFont="1" applyFill="1" applyBorder="1" applyAlignment="1">
      <alignment vertical="center"/>
    </xf>
    <xf numFmtId="2" fontId="6" fillId="0" borderId="12" xfId="3" applyNumberFormat="1" applyFont="1" applyBorder="1" applyAlignment="1" applyProtection="1">
      <alignment vertical="center"/>
      <protection locked="0"/>
    </xf>
    <xf numFmtId="2" fontId="6" fillId="0" borderId="1" xfId="3" applyNumberFormat="1" applyFont="1" applyBorder="1" applyAlignment="1" applyProtection="1">
      <alignment vertical="center"/>
      <protection locked="0"/>
    </xf>
    <xf numFmtId="3" fontId="6" fillId="2" borderId="68" xfId="3" applyNumberFormat="1" applyFont="1" applyFill="1" applyBorder="1" applyAlignment="1">
      <alignment vertical="center"/>
    </xf>
    <xf numFmtId="2" fontId="6" fillId="0" borderId="71" xfId="3" applyNumberFormat="1" applyFont="1" applyBorder="1" applyAlignment="1" applyProtection="1">
      <alignment vertical="center"/>
      <protection locked="0"/>
    </xf>
    <xf numFmtId="3" fontId="2" fillId="2" borderId="16" xfId="3" applyNumberFormat="1" applyFont="1" applyFill="1" applyBorder="1" applyAlignment="1">
      <alignment vertical="center"/>
    </xf>
    <xf numFmtId="3" fontId="2" fillId="2" borderId="26" xfId="3" applyNumberFormat="1" applyFont="1" applyFill="1" applyBorder="1" applyAlignment="1">
      <alignment vertical="center"/>
    </xf>
    <xf numFmtId="2" fontId="6" fillId="0" borderId="71" xfId="3" applyNumberFormat="1" applyFont="1" applyBorder="1" applyAlignment="1">
      <alignment vertical="center"/>
    </xf>
    <xf numFmtId="3" fontId="2" fillId="5" borderId="75" xfId="3" applyNumberFormat="1" applyFont="1" applyFill="1" applyBorder="1" applyAlignment="1">
      <alignment vertical="center"/>
    </xf>
    <xf numFmtId="3" fontId="2" fillId="5" borderId="72" xfId="3" applyNumberFormat="1" applyFont="1" applyFill="1" applyBorder="1" applyAlignment="1">
      <alignment vertical="center"/>
    </xf>
    <xf numFmtId="3" fontId="2" fillId="4" borderId="21" xfId="3" applyNumberFormat="1" applyFont="1" applyFill="1" applyBorder="1" applyAlignment="1">
      <alignment vertical="center"/>
    </xf>
    <xf numFmtId="2" fontId="1" fillId="0" borderId="71" xfId="3" applyNumberFormat="1" applyFont="1" applyBorder="1" applyAlignment="1">
      <alignment vertical="center"/>
    </xf>
    <xf numFmtId="0" fontId="1" fillId="0" borderId="69" xfId="3" applyFont="1" applyBorder="1"/>
    <xf numFmtId="1" fontId="1" fillId="0" borderId="43" xfId="3" applyNumberFormat="1" applyFont="1" applyBorder="1"/>
    <xf numFmtId="0" fontId="1" fillId="0" borderId="43" xfId="3" applyFont="1" applyBorder="1"/>
    <xf numFmtId="168" fontId="1" fillId="0" borderId="67" xfId="1" applyNumberFormat="1" applyFont="1" applyBorder="1" applyAlignment="1">
      <alignment horizontal="right"/>
    </xf>
    <xf numFmtId="1" fontId="1" fillId="0" borderId="68" xfId="3" applyNumberFormat="1" applyFont="1" applyBorder="1" applyAlignment="1">
      <alignment horizontal="left"/>
    </xf>
    <xf numFmtId="3" fontId="1" fillId="0" borderId="68" xfId="3" applyNumberFormat="1" applyFont="1" applyBorder="1" applyAlignment="1">
      <alignment horizontal="center"/>
    </xf>
    <xf numFmtId="3" fontId="1" fillId="0" borderId="68" xfId="3" quotePrefix="1" applyNumberFormat="1" applyFont="1" applyBorder="1" applyAlignment="1">
      <alignment horizontal="center"/>
    </xf>
    <xf numFmtId="3" fontId="1" fillId="0" borderId="69" xfId="3" applyNumberFormat="1" applyFont="1" applyBorder="1"/>
    <xf numFmtId="3" fontId="1" fillId="0" borderId="43" xfId="3" applyNumberFormat="1" applyFont="1" applyBorder="1"/>
    <xf numFmtId="3" fontId="1" fillId="0" borderId="67" xfId="3" applyNumberFormat="1" applyFont="1" applyBorder="1" applyAlignment="1">
      <alignment horizontal="right"/>
    </xf>
    <xf numFmtId="0" fontId="1" fillId="0" borderId="68" xfId="3" quotePrefix="1" applyFont="1" applyBorder="1" applyAlignment="1">
      <alignment horizontal="center"/>
    </xf>
    <xf numFmtId="0" fontId="6" fillId="0" borderId="63" xfId="0" applyFont="1" applyBorder="1" applyAlignment="1" applyProtection="1">
      <protection locked="0"/>
    </xf>
    <xf numFmtId="0" fontId="1" fillId="0" borderId="78" xfId="0" applyFont="1" applyBorder="1" applyAlignment="1" applyProtection="1">
      <protection locked="0"/>
    </xf>
    <xf numFmtId="0" fontId="1" fillId="0" borderId="56" xfId="0" applyFont="1" applyBorder="1" applyAlignment="1" applyProtection="1">
      <alignment horizontal="left" vertical="top"/>
    </xf>
    <xf numFmtId="0" fontId="1" fillId="0" borderId="57" xfId="0" applyFont="1" applyBorder="1" applyProtection="1">
      <protection locked="0"/>
    </xf>
    <xf numFmtId="0" fontId="1" fillId="0" borderId="26" xfId="0" applyFont="1" applyBorder="1" applyAlignment="1" applyProtection="1">
      <alignment horizontal="left" vertical="top"/>
    </xf>
    <xf numFmtId="0" fontId="1" fillId="0" borderId="54" xfId="0" applyFont="1" applyBorder="1" applyProtection="1">
      <protection locked="0"/>
    </xf>
    <xf numFmtId="0" fontId="1" fillId="0" borderId="53" xfId="0" applyFont="1" applyBorder="1" applyAlignment="1" applyProtection="1">
      <alignment horizontal="left" vertical="top"/>
    </xf>
    <xf numFmtId="0" fontId="1" fillId="0" borderId="60" xfId="0" applyFont="1" applyBorder="1" applyAlignment="1" applyProtection="1">
      <alignment horizontal="left" vertical="top"/>
    </xf>
    <xf numFmtId="0" fontId="1" fillId="0" borderId="61" xfId="0" applyFont="1" applyBorder="1" applyProtection="1">
      <protection locked="0"/>
    </xf>
    <xf numFmtId="0" fontId="1" fillId="0" borderId="62" xfId="0" applyFont="1" applyBorder="1" applyAlignment="1" applyProtection="1">
      <alignment horizontal="left" vertical="top"/>
    </xf>
    <xf numFmtId="0" fontId="1" fillId="0" borderId="50" xfId="0" applyFont="1" applyBorder="1" applyProtection="1">
      <protection locked="0"/>
    </xf>
    <xf numFmtId="0" fontId="1" fillId="0" borderId="66" xfId="0" applyFont="1" applyBorder="1" applyAlignment="1" applyProtection="1">
      <alignment vertical="top"/>
      <protection locked="0"/>
    </xf>
    <xf numFmtId="4" fontId="1" fillId="0" borderId="37" xfId="0" applyNumberFormat="1" applyFont="1" applyFill="1" applyBorder="1" applyAlignment="1" applyProtection="1">
      <alignment horizontal="center"/>
    </xf>
    <xf numFmtId="166" fontId="0" fillId="0" borderId="44" xfId="0" applyNumberFormat="1" applyFill="1" applyBorder="1" applyProtection="1"/>
    <xf numFmtId="166" fontId="0" fillId="0" borderId="4" xfId="0" applyNumberFormat="1" applyFill="1" applyBorder="1" applyProtection="1"/>
    <xf numFmtId="4" fontId="0" fillId="0" borderId="17" xfId="0" applyNumberFormat="1" applyFill="1" applyBorder="1" applyProtection="1"/>
    <xf numFmtId="0" fontId="6" fillId="0" borderId="82" xfId="0" applyFont="1" applyFill="1" applyBorder="1" applyAlignment="1" applyProtection="1">
      <alignment horizontal="center"/>
    </xf>
    <xf numFmtId="2" fontId="6" fillId="0" borderId="83" xfId="0" applyNumberFormat="1" applyFont="1" applyFill="1" applyBorder="1" applyProtection="1"/>
    <xf numFmtId="0" fontId="6" fillId="0" borderId="84" xfId="0" applyFont="1" applyFill="1" applyBorder="1" applyProtection="1"/>
    <xf numFmtId="0" fontId="0" fillId="0" borderId="85" xfId="0" applyFill="1" applyBorder="1" applyProtection="1"/>
    <xf numFmtId="166" fontId="0" fillId="0" borderId="84" xfId="0" applyNumberFormat="1" applyFill="1" applyBorder="1" applyProtection="1"/>
    <xf numFmtId="4" fontId="0" fillId="0" borderId="85" xfId="0" applyNumberFormat="1" applyFill="1" applyBorder="1" applyProtection="1"/>
    <xf numFmtId="3" fontId="2" fillId="0" borderId="86" xfId="0" applyNumberFormat="1" applyFont="1" applyFill="1" applyBorder="1" applyProtection="1"/>
    <xf numFmtId="0" fontId="11" fillId="0" borderId="15" xfId="0" applyFont="1" applyFill="1" applyBorder="1" applyProtection="1"/>
    <xf numFmtId="0" fontId="6" fillId="0" borderId="56" xfId="0" applyFont="1" applyFill="1" applyBorder="1" applyProtection="1"/>
    <xf numFmtId="0" fontId="6" fillId="0" borderId="62" xfId="0" applyFont="1" applyFill="1" applyBorder="1" applyProtection="1"/>
    <xf numFmtId="0" fontId="6" fillId="0" borderId="88" xfId="0" applyFont="1" applyFill="1" applyBorder="1" applyAlignment="1" applyProtection="1">
      <alignment horizontal="center"/>
    </xf>
    <xf numFmtId="0" fontId="6" fillId="0" borderId="87" xfId="0" applyFont="1" applyFill="1" applyBorder="1" applyAlignment="1" applyProtection="1">
      <alignment horizontal="center"/>
    </xf>
    <xf numFmtId="0" fontId="11" fillId="0" borderId="81" xfId="0" applyFont="1" applyFill="1" applyBorder="1" applyProtection="1"/>
    <xf numFmtId="4" fontId="0" fillId="0" borderId="89" xfId="0" applyNumberFormat="1" applyFill="1" applyBorder="1" applyProtection="1"/>
    <xf numFmtId="166" fontId="0" fillId="0" borderId="81" xfId="0" applyNumberFormat="1" applyFill="1" applyBorder="1" applyProtection="1"/>
    <xf numFmtId="0" fontId="1" fillId="0" borderId="51" xfId="0" applyFont="1" applyFill="1" applyBorder="1" applyProtection="1"/>
    <xf numFmtId="4" fontId="0" fillId="0" borderId="62" xfId="0" applyNumberFormat="1" applyFill="1" applyBorder="1" applyProtection="1"/>
    <xf numFmtId="3" fontId="2" fillId="6" borderId="91" xfId="0" applyNumberFormat="1" applyFont="1" applyFill="1" applyBorder="1" applyProtection="1"/>
    <xf numFmtId="0" fontId="7" fillId="0" borderId="47" xfId="0" applyFont="1" applyFill="1" applyBorder="1" applyAlignment="1" applyProtection="1">
      <alignment horizontal="center"/>
    </xf>
    <xf numFmtId="3" fontId="11" fillId="0" borderId="90" xfId="0" applyNumberFormat="1" applyFont="1" applyFill="1" applyBorder="1" applyProtection="1"/>
    <xf numFmtId="4" fontId="1" fillId="0" borderId="38" xfId="0" applyNumberFormat="1" applyFont="1" applyFill="1" applyBorder="1" applyAlignment="1" applyProtection="1">
      <alignment horizontal="center"/>
    </xf>
    <xf numFmtId="4" fontId="1" fillId="0" borderId="40" xfId="0" applyNumberFormat="1" applyFont="1" applyFill="1" applyBorder="1" applyAlignment="1" applyProtection="1">
      <alignment horizontal="center"/>
    </xf>
    <xf numFmtId="169" fontId="1" fillId="0" borderId="57" xfId="6" applyNumberFormat="1" applyFont="1" applyBorder="1" applyAlignment="1" applyProtection="1">
      <alignment horizontal="right"/>
      <protection locked="0"/>
    </xf>
    <xf numFmtId="0" fontId="1" fillId="0" borderId="63" xfId="0" applyFont="1" applyBorder="1" applyAlignment="1" applyProtection="1">
      <alignment horizontal="left" vertical="top"/>
      <protection locked="0"/>
    </xf>
    <xf numFmtId="0" fontId="1" fillId="0" borderId="48" xfId="0" applyFont="1" applyBorder="1" applyAlignment="1" applyProtection="1">
      <alignment horizontal="left" vertical="top"/>
    </xf>
    <xf numFmtId="0" fontId="1" fillId="0" borderId="57" xfId="0" applyFont="1" applyBorder="1" applyAlignment="1" applyProtection="1">
      <alignment horizontal="left" vertical="top"/>
    </xf>
    <xf numFmtId="0" fontId="1" fillId="0" borderId="57" xfId="0" applyFont="1" applyBorder="1" applyAlignment="1" applyProtection="1">
      <alignment horizontal="left" vertical="top"/>
      <protection locked="0"/>
    </xf>
    <xf numFmtId="3" fontId="1" fillId="0" borderId="51" xfId="0" applyNumberFormat="1" applyFont="1" applyBorder="1" applyAlignment="1" applyProtection="1">
      <alignment horizontal="left" vertical="top"/>
      <protection locked="0"/>
    </xf>
    <xf numFmtId="0" fontId="1" fillId="0" borderId="49" xfId="0" applyFont="1" applyBorder="1" applyAlignment="1" applyProtection="1">
      <alignment horizontal="left" vertical="top"/>
    </xf>
    <xf numFmtId="1" fontId="1" fillId="0" borderId="50" xfId="0" quotePrefix="1" applyNumberFormat="1" applyFont="1" applyBorder="1" applyAlignment="1" applyProtection="1">
      <alignment horizontal="left" vertical="top"/>
      <protection locked="0"/>
    </xf>
    <xf numFmtId="1" fontId="1" fillId="0" borderId="62" xfId="0" applyNumberFormat="1" applyFont="1" applyBorder="1" applyAlignment="1" applyProtection="1">
      <alignment horizontal="left" vertical="top"/>
    </xf>
    <xf numFmtId="3" fontId="1" fillId="0" borderId="50" xfId="0" applyNumberFormat="1" applyFont="1" applyBorder="1" applyAlignment="1" applyProtection="1">
      <alignment horizontal="left" vertical="top"/>
      <protection locked="0"/>
    </xf>
    <xf numFmtId="0" fontId="0" fillId="6" borderId="17" xfId="0" applyFill="1" applyBorder="1" applyProtection="1"/>
    <xf numFmtId="3" fontId="2" fillId="6" borderId="7" xfId="0" applyNumberFormat="1" applyFont="1" applyFill="1" applyBorder="1" applyProtection="1"/>
    <xf numFmtId="3" fontId="0" fillId="6" borderId="23" xfId="0" applyNumberFormat="1" applyFill="1" applyBorder="1" applyProtection="1"/>
    <xf numFmtId="3" fontId="2" fillId="6" borderId="1" xfId="0" applyNumberFormat="1" applyFont="1" applyFill="1" applyBorder="1" applyProtection="1"/>
    <xf numFmtId="3" fontId="2" fillId="6" borderId="4" xfId="0" applyNumberFormat="1" applyFont="1" applyFill="1" applyBorder="1" applyProtection="1"/>
    <xf numFmtId="3" fontId="2" fillId="0" borderId="24" xfId="0" applyNumberFormat="1" applyFont="1" applyFill="1" applyBorder="1" applyProtection="1"/>
    <xf numFmtId="3" fontId="2" fillId="6" borderId="28" xfId="0" applyNumberFormat="1" applyFont="1" applyFill="1" applyBorder="1" applyProtection="1"/>
    <xf numFmtId="3" fontId="2" fillId="6" borderId="19" xfId="0" applyNumberFormat="1" applyFont="1" applyFill="1" applyBorder="1" applyProtection="1"/>
    <xf numFmtId="0" fontId="1" fillId="0" borderId="5" xfId="0" applyFont="1" applyFill="1" applyBorder="1" applyProtection="1"/>
    <xf numFmtId="0" fontId="0" fillId="0" borderId="84" xfId="0" applyFill="1" applyBorder="1" applyProtection="1"/>
    <xf numFmtId="4" fontId="0" fillId="0" borderId="85" xfId="0" applyNumberFormat="1" applyFill="1" applyBorder="1" applyAlignment="1" applyProtection="1">
      <alignment horizontal="center"/>
    </xf>
    <xf numFmtId="0" fontId="0" fillId="0" borderId="84" xfId="0" applyFill="1" applyBorder="1" applyAlignment="1" applyProtection="1">
      <alignment horizontal="center"/>
    </xf>
    <xf numFmtId="3" fontId="0" fillId="0" borderId="82" xfId="0" applyNumberFormat="1" applyFill="1" applyBorder="1" applyProtection="1"/>
    <xf numFmtId="3" fontId="2" fillId="0" borderId="73" xfId="0" applyNumberFormat="1" applyFont="1" applyFill="1" applyBorder="1" applyProtection="1"/>
    <xf numFmtId="3" fontId="0" fillId="0" borderId="92" xfId="0" applyNumberFormat="1" applyFill="1" applyBorder="1" applyProtection="1"/>
    <xf numFmtId="3" fontId="2" fillId="0" borderId="84" xfId="0" applyNumberFormat="1" applyFont="1" applyFill="1" applyBorder="1" applyProtection="1"/>
    <xf numFmtId="3" fontId="2" fillId="6" borderId="84" xfId="0" applyNumberFormat="1" applyFont="1" applyFill="1" applyBorder="1" applyProtection="1"/>
    <xf numFmtId="0" fontId="0" fillId="0" borderId="82" xfId="0" applyFill="1" applyBorder="1" applyAlignment="1" applyProtection="1">
      <alignment horizontal="center"/>
    </xf>
    <xf numFmtId="0" fontId="0" fillId="0" borderId="83" xfId="0" applyFill="1" applyBorder="1" applyProtection="1"/>
    <xf numFmtId="0" fontId="0" fillId="0" borderId="30" xfId="0" applyFill="1" applyBorder="1" applyAlignment="1" applyProtection="1">
      <alignment horizontal="center"/>
    </xf>
    <xf numFmtId="0" fontId="0" fillId="0" borderId="93" xfId="0" applyFill="1" applyBorder="1" applyProtection="1"/>
    <xf numFmtId="4" fontId="11" fillId="0" borderId="18" xfId="0" applyNumberFormat="1" applyFont="1" applyFill="1" applyBorder="1" applyAlignment="1" applyProtection="1">
      <alignment horizontal="center"/>
    </xf>
    <xf numFmtId="0" fontId="11" fillId="0" borderId="6" xfId="0" applyFont="1" applyFill="1" applyBorder="1" applyAlignment="1" applyProtection="1">
      <alignment horizontal="center"/>
    </xf>
    <xf numFmtId="0" fontId="11" fillId="0" borderId="18" xfId="0" applyFont="1" applyFill="1" applyBorder="1" applyProtection="1"/>
    <xf numFmtId="3" fontId="11" fillId="0" borderId="14" xfId="0" applyNumberFormat="1" applyFont="1" applyFill="1" applyBorder="1" applyProtection="1"/>
    <xf numFmtId="3" fontId="11" fillId="0" borderId="47" xfId="0" applyNumberFormat="1" applyFont="1" applyFill="1" applyBorder="1" applyProtection="1"/>
    <xf numFmtId="0" fontId="24" fillId="0" borderId="0" xfId="0" applyFont="1" applyProtection="1"/>
    <xf numFmtId="4" fontId="1" fillId="0" borderId="49" xfId="0" applyNumberFormat="1" applyFont="1" applyFill="1" applyBorder="1" applyAlignment="1" applyProtection="1">
      <alignment horizontal="center"/>
    </xf>
    <xf numFmtId="3" fontId="0" fillId="0" borderId="50" xfId="0" applyNumberFormat="1" applyFill="1" applyBorder="1" applyProtection="1"/>
    <xf numFmtId="0" fontId="12" fillId="0" borderId="3" xfId="0" applyFont="1" applyBorder="1" applyProtection="1"/>
    <xf numFmtId="0" fontId="2" fillId="0" borderId="3" xfId="0" applyFont="1" applyBorder="1" applyProtection="1">
      <protection locked="0"/>
    </xf>
    <xf numFmtId="9" fontId="3" fillId="0" borderId="3" xfId="0" applyNumberFormat="1" applyFont="1" applyBorder="1" applyAlignment="1" applyProtection="1">
      <alignment horizontal="right"/>
      <protection locked="0"/>
    </xf>
    <xf numFmtId="0" fontId="2" fillId="0" borderId="3" xfId="0" applyFont="1" applyBorder="1" applyProtection="1"/>
    <xf numFmtId="0" fontId="1" fillId="0" borderId="3" xfId="0" applyFont="1" applyBorder="1" applyAlignment="1" applyProtection="1">
      <alignment horizontal="left" vertical="top"/>
    </xf>
    <xf numFmtId="3" fontId="1" fillId="0" borderId="3" xfId="0" applyNumberFormat="1" applyFont="1" applyBorder="1" applyAlignment="1" applyProtection="1">
      <alignment horizontal="left" vertical="top"/>
      <protection locked="0"/>
    </xf>
    <xf numFmtId="1" fontId="1" fillId="0" borderId="3" xfId="0" quotePrefix="1" applyNumberFormat="1" applyFont="1" applyBorder="1" applyAlignment="1" applyProtection="1">
      <alignment horizontal="left" vertical="top"/>
      <protection locked="0"/>
    </xf>
    <xf numFmtId="1" fontId="1" fillId="0" borderId="3" xfId="0" applyNumberFormat="1" applyFont="1" applyBorder="1" applyAlignment="1" applyProtection="1">
      <alignment horizontal="left" vertical="top"/>
    </xf>
    <xf numFmtId="0" fontId="15" fillId="0" borderId="70" xfId="3" quotePrefix="1" applyFont="1" applyBorder="1" applyAlignment="1">
      <alignment horizontal="center"/>
    </xf>
    <xf numFmtId="0" fontId="15" fillId="0" borderId="70" xfId="3" applyFont="1" applyBorder="1"/>
    <xf numFmtId="0" fontId="15" fillId="0" borderId="70" xfId="3" applyFont="1" applyBorder="1" applyAlignment="1">
      <alignment horizontal="center" vertical="center"/>
    </xf>
    <xf numFmtId="3" fontId="18" fillId="0" borderId="70" xfId="3" applyNumberFormat="1" applyFont="1" applyBorder="1" applyAlignment="1">
      <alignment horizontal="center"/>
    </xf>
    <xf numFmtId="0" fontId="1" fillId="0" borderId="38" xfId="0" applyFont="1" applyFill="1" applyBorder="1" applyAlignment="1" applyProtection="1">
      <alignment horizontal="center"/>
    </xf>
    <xf numFmtId="0" fontId="1" fillId="0" borderId="68" xfId="0" applyFont="1" applyFill="1" applyBorder="1" applyAlignment="1" applyProtection="1">
      <alignment horizontal="center"/>
    </xf>
    <xf numFmtId="0" fontId="1" fillId="0" borderId="41" xfId="0" applyFont="1" applyFill="1" applyBorder="1" applyProtection="1"/>
    <xf numFmtId="4" fontId="1" fillId="0" borderId="41" xfId="0" applyNumberFormat="1" applyFont="1" applyFill="1" applyBorder="1" applyAlignment="1" applyProtection="1">
      <alignment horizontal="center"/>
    </xf>
    <xf numFmtId="0" fontId="6" fillId="0" borderId="3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8" fillId="0" borderId="58" xfId="3" quotePrefix="1" applyFont="1" applyBorder="1" applyAlignment="1">
      <alignment horizontal="left" vertical="center"/>
    </xf>
    <xf numFmtId="0" fontId="2" fillId="0" borderId="25" xfId="3" quotePrefix="1" applyFont="1" applyBorder="1" applyAlignment="1">
      <alignment horizontal="left"/>
    </xf>
    <xf numFmtId="0" fontId="6" fillId="0" borderId="25" xfId="3" quotePrefix="1" applyFont="1" applyBorder="1" applyAlignment="1">
      <alignment horizontal="left"/>
    </xf>
    <xf numFmtId="0" fontId="2" fillId="0" borderId="94" xfId="3" quotePrefix="1" applyFont="1" applyBorder="1" applyAlignment="1">
      <alignment horizontal="left"/>
    </xf>
    <xf numFmtId="0" fontId="2" fillId="0" borderId="25" xfId="3" quotePrefix="1" applyFont="1" applyBorder="1" applyAlignment="1">
      <alignment horizontal="left" vertical="center"/>
    </xf>
    <xf numFmtId="0" fontId="8" fillId="0" borderId="58" xfId="3" applyFont="1" applyBorder="1" applyAlignment="1">
      <alignment horizontal="left" vertical="center"/>
    </xf>
    <xf numFmtId="0" fontId="6" fillId="0" borderId="25" xfId="3" quotePrefix="1" applyFont="1" applyBorder="1" applyAlignment="1">
      <alignment horizontal="left" vertical="center"/>
    </xf>
    <xf numFmtId="0" fontId="6" fillId="0" borderId="58" xfId="3" quotePrefix="1" applyFont="1" applyBorder="1" applyAlignment="1">
      <alignment horizontal="left" vertical="center"/>
    </xf>
    <xf numFmtId="0" fontId="2" fillId="0" borderId="94" xfId="3" quotePrefix="1" applyFont="1" applyBorder="1" applyAlignment="1">
      <alignment horizontal="left" vertical="center"/>
    </xf>
    <xf numFmtId="1" fontId="18" fillId="0" borderId="53" xfId="3" applyNumberFormat="1" applyFont="1" applyBorder="1" applyAlignment="1">
      <alignment horizontal="center" vertical="center"/>
    </xf>
    <xf numFmtId="0" fontId="6" fillId="0" borderId="95" xfId="3" applyFont="1" applyBorder="1" applyAlignment="1" applyProtection="1">
      <alignment horizontal="center" vertical="center"/>
      <protection locked="0"/>
    </xf>
    <xf numFmtId="0" fontId="1" fillId="0" borderId="95" xfId="3" applyFont="1" applyBorder="1" applyAlignment="1" applyProtection="1">
      <alignment horizontal="center" vertical="center"/>
      <protection locked="0"/>
    </xf>
    <xf numFmtId="1" fontId="2" fillId="0" borderId="53" xfId="3" applyNumberFormat="1" applyFont="1" applyBorder="1" applyAlignment="1">
      <alignment horizontal="center" vertical="center"/>
    </xf>
    <xf numFmtId="0" fontId="2" fillId="0" borderId="95" xfId="3" applyFont="1" applyBorder="1" applyAlignment="1" applyProtection="1">
      <alignment horizontal="center" vertical="center"/>
      <protection locked="0"/>
    </xf>
    <xf numFmtId="0" fontId="2" fillId="0" borderId="17" xfId="3" applyFont="1" applyBorder="1" applyAlignment="1" applyProtection="1">
      <alignment horizontal="center" vertical="center"/>
      <protection locked="0"/>
    </xf>
    <xf numFmtId="0" fontId="2" fillId="0" borderId="85" xfId="3" applyFont="1" applyBorder="1" applyAlignment="1" applyProtection="1">
      <alignment horizontal="center" vertical="center"/>
      <protection locked="0"/>
    </xf>
    <xf numFmtId="0" fontId="6" fillId="0" borderId="53" xfId="3" applyFont="1" applyBorder="1" applyAlignment="1">
      <alignment horizontal="center" vertical="center"/>
    </xf>
    <xf numFmtId="0" fontId="6" fillId="0" borderId="1" xfId="3" applyFont="1" applyBorder="1" applyAlignment="1" applyProtection="1">
      <alignment horizontal="center" vertical="center"/>
      <protection locked="0"/>
    </xf>
    <xf numFmtId="0" fontId="6" fillId="0" borderId="95" xfId="3" applyFont="1" applyBorder="1" applyAlignment="1">
      <alignment horizontal="center" vertical="center"/>
    </xf>
    <xf numFmtId="0" fontId="8" fillId="0" borderId="26" xfId="3" applyFont="1" applyBorder="1" applyAlignment="1">
      <alignment vertical="center"/>
    </xf>
    <xf numFmtId="0" fontId="2" fillId="0" borderId="12" xfId="3" applyFont="1" applyBorder="1"/>
    <xf numFmtId="0" fontId="6" fillId="0" borderId="12" xfId="3" applyFont="1" applyBorder="1"/>
    <xf numFmtId="0" fontId="2" fillId="0" borderId="83" xfId="3" applyFont="1" applyBorder="1"/>
    <xf numFmtId="0" fontId="2" fillId="0" borderId="12" xfId="3" applyFont="1" applyBorder="1" applyAlignment="1">
      <alignment vertical="center"/>
    </xf>
    <xf numFmtId="0" fontId="6" fillId="0" borderId="12" xfId="3" applyFont="1" applyBorder="1" applyAlignment="1">
      <alignment vertical="center"/>
    </xf>
    <xf numFmtId="0" fontId="2" fillId="0" borderId="26" xfId="3" applyFont="1" applyBorder="1" applyAlignment="1">
      <alignment vertical="center"/>
    </xf>
    <xf numFmtId="0" fontId="2" fillId="0" borderId="93" xfId="3" applyFont="1" applyBorder="1" applyAlignment="1">
      <alignment vertical="center"/>
    </xf>
    <xf numFmtId="3" fontId="2" fillId="0" borderId="12" xfId="3" applyNumberFormat="1" applyFont="1" applyBorder="1"/>
    <xf numFmtId="3" fontId="6" fillId="0" borderId="12" xfId="3" applyNumberFormat="1" applyFont="1" applyBorder="1"/>
    <xf numFmtId="3" fontId="2" fillId="4" borderId="12" xfId="3" applyNumberFormat="1" applyFont="1" applyFill="1" applyBorder="1"/>
    <xf numFmtId="3" fontId="2" fillId="0" borderId="21" xfId="3" applyNumberFormat="1" applyFont="1" applyBorder="1"/>
    <xf numFmtId="3" fontId="2" fillId="0" borderId="12" xfId="3" applyNumberFormat="1" applyFont="1" applyBorder="1" applyAlignment="1">
      <alignment vertical="center"/>
    </xf>
    <xf numFmtId="3" fontId="2" fillId="4" borderId="12" xfId="3" applyNumberFormat="1" applyFont="1" applyFill="1" applyBorder="1" applyAlignment="1">
      <alignment vertical="center"/>
    </xf>
    <xf numFmtId="3" fontId="6" fillId="4" borderId="26" xfId="3" applyNumberFormat="1" applyFont="1" applyFill="1" applyBorder="1"/>
    <xf numFmtId="3" fontId="6" fillId="0" borderId="12" xfId="3" applyNumberFormat="1" applyFont="1" applyBorder="1" applyAlignment="1">
      <alignment vertical="center"/>
    </xf>
    <xf numFmtId="0" fontId="14" fillId="0" borderId="0" xfId="7" applyFont="1" applyAlignment="1">
      <alignment wrapText="1"/>
    </xf>
    <xf numFmtId="0" fontId="14" fillId="0" borderId="0" xfId="7" applyFont="1" applyAlignment="1"/>
    <xf numFmtId="0" fontId="14" fillId="0" borderId="0" xfId="7" applyFont="1"/>
    <xf numFmtId="0" fontId="1" fillId="0" borderId="0" xfId="7"/>
    <xf numFmtId="0" fontId="7" fillId="0" borderId="0" xfId="7" applyFont="1"/>
    <xf numFmtId="0" fontId="7" fillId="0" borderId="0" xfId="7" applyFont="1" applyAlignment="1">
      <alignment vertical="top" wrapText="1"/>
    </xf>
    <xf numFmtId="0" fontId="1" fillId="7" borderId="58" xfId="7" applyFill="1" applyBorder="1"/>
    <xf numFmtId="0" fontId="1" fillId="7" borderId="70" xfId="7" applyFill="1" applyBorder="1"/>
    <xf numFmtId="0" fontId="1" fillId="7" borderId="53" xfId="7" applyFill="1" applyBorder="1"/>
    <xf numFmtId="49" fontId="6" fillId="0" borderId="96" xfId="0" applyNumberFormat="1" applyFont="1" applyBorder="1" applyProtection="1">
      <protection locked="0"/>
    </xf>
    <xf numFmtId="0" fontId="27" fillId="0" borderId="0" xfId="0" applyFont="1" applyProtection="1"/>
    <xf numFmtId="0" fontId="0" fillId="0" borderId="96" xfId="0" applyBorder="1" applyProtection="1">
      <protection locked="0"/>
    </xf>
    <xf numFmtId="0" fontId="27" fillId="0" borderId="0" xfId="0" applyFont="1"/>
    <xf numFmtId="0" fontId="6" fillId="0" borderId="17" xfId="3" applyFont="1" applyBorder="1"/>
    <xf numFmtId="0" fontId="6" fillId="0" borderId="97" xfId="3" quotePrefix="1" applyFont="1" applyBorder="1" applyAlignment="1">
      <alignment horizontal="left"/>
    </xf>
    <xf numFmtId="0" fontId="6" fillId="0" borderId="96" xfId="3" quotePrefix="1" applyFont="1" applyBorder="1" applyAlignment="1">
      <alignment horizontal="left"/>
    </xf>
    <xf numFmtId="1" fontId="22" fillId="0" borderId="55" xfId="0" applyNumberFormat="1" applyFont="1" applyBorder="1" applyAlignment="1" applyProtection="1">
      <alignment vertical="center"/>
    </xf>
    <xf numFmtId="0" fontId="22" fillId="0" borderId="55" xfId="0" applyFont="1" applyBorder="1" applyAlignment="1">
      <alignment vertical="center"/>
    </xf>
    <xf numFmtId="1" fontId="13" fillId="0" borderId="22" xfId="0" applyNumberFormat="1" applyFont="1" applyBorder="1" applyAlignment="1" applyProtection="1">
      <alignment horizontal="center" vertical="center"/>
    </xf>
    <xf numFmtId="1" fontId="13" fillId="0" borderId="11" xfId="0" applyNumberFormat="1" applyFont="1" applyBorder="1" applyAlignment="1" applyProtection="1">
      <alignment horizontal="center" vertical="center"/>
    </xf>
    <xf numFmtId="0" fontId="13" fillId="0" borderId="22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/>
    </xf>
    <xf numFmtId="0" fontId="1" fillId="3" borderId="47" xfId="0" applyFont="1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0" fillId="0" borderId="38" xfId="0" applyFill="1" applyBorder="1" applyAlignment="1" applyProtection="1">
      <alignment horizontal="center"/>
    </xf>
    <xf numFmtId="0" fontId="0" fillId="0" borderId="52" xfId="0" applyFill="1" applyBorder="1" applyAlignment="1" applyProtection="1">
      <alignment horizontal="center"/>
    </xf>
    <xf numFmtId="4" fontId="6" fillId="0" borderId="38" xfId="0" applyNumberFormat="1" applyFont="1" applyFill="1" applyBorder="1" applyAlignment="1" applyProtection="1">
      <alignment horizontal="center"/>
    </xf>
    <xf numFmtId="4" fontId="6" fillId="0" borderId="52" xfId="0" applyNumberFormat="1" applyFont="1" applyFill="1" applyBorder="1" applyAlignment="1" applyProtection="1">
      <alignment horizontal="center"/>
    </xf>
    <xf numFmtId="4" fontId="0" fillId="0" borderId="41" xfId="0" applyNumberFormat="1" applyFill="1" applyBorder="1" applyAlignment="1" applyProtection="1">
      <alignment horizontal="center"/>
    </xf>
    <xf numFmtId="4" fontId="0" fillId="0" borderId="54" xfId="0" applyNumberFormat="1" applyFill="1" applyBorder="1" applyAlignment="1" applyProtection="1">
      <alignment horizontal="center"/>
    </xf>
    <xf numFmtId="0" fontId="12" fillId="0" borderId="76" xfId="0" applyFont="1" applyBorder="1" applyProtection="1"/>
    <xf numFmtId="0" fontId="12" fillId="0" borderId="64" xfId="0" applyFont="1" applyBorder="1" applyProtection="1"/>
    <xf numFmtId="0" fontId="12" fillId="0" borderId="77" xfId="0" applyFont="1" applyBorder="1" applyProtection="1"/>
    <xf numFmtId="0" fontId="12" fillId="0" borderId="65" xfId="0" applyFont="1" applyBorder="1" applyProtection="1"/>
    <xf numFmtId="0" fontId="0" fillId="0" borderId="68" xfId="0" applyFill="1" applyBorder="1" applyProtection="1"/>
    <xf numFmtId="0" fontId="0" fillId="0" borderId="26" xfId="0" applyFill="1" applyBorder="1" applyProtection="1"/>
    <xf numFmtId="0" fontId="0" fillId="0" borderId="41" xfId="0" applyFill="1" applyBorder="1" applyProtection="1"/>
    <xf numFmtId="0" fontId="0" fillId="0" borderId="54" xfId="0" applyFill="1" applyBorder="1" applyProtection="1"/>
    <xf numFmtId="0" fontId="2" fillId="0" borderId="48" xfId="0" applyFont="1" applyBorder="1" applyProtection="1">
      <protection locked="0"/>
    </xf>
    <xf numFmtId="0" fontId="2" fillId="0" borderId="66" xfId="0" applyFont="1" applyBorder="1" applyProtection="1">
      <protection locked="0"/>
    </xf>
    <xf numFmtId="0" fontId="2" fillId="0" borderId="49" xfId="0" applyFont="1" applyBorder="1" applyProtection="1">
      <protection locked="0"/>
    </xf>
    <xf numFmtId="0" fontId="2" fillId="0" borderId="59" xfId="0" applyFont="1" applyBorder="1" applyProtection="1">
      <protection locked="0"/>
    </xf>
    <xf numFmtId="0" fontId="22" fillId="0" borderId="55" xfId="0" applyFont="1" applyBorder="1" applyAlignment="1" applyProtection="1">
      <alignment vertical="center"/>
    </xf>
    <xf numFmtId="0" fontId="0" fillId="0" borderId="55" xfId="0" applyBorder="1" applyAlignment="1">
      <alignment vertical="center"/>
    </xf>
    <xf numFmtId="0" fontId="11" fillId="0" borderId="49" xfId="0" applyFont="1" applyBorder="1" applyProtection="1"/>
    <xf numFmtId="0" fontId="12" fillId="0" borderId="59" xfId="0" applyFont="1" applyBorder="1" applyProtection="1"/>
    <xf numFmtId="0" fontId="12" fillId="0" borderId="48" xfId="0" applyFont="1" applyBorder="1" applyProtection="1"/>
    <xf numFmtId="0" fontId="12" fillId="0" borderId="66" xfId="0" applyFont="1" applyBorder="1" applyProtection="1"/>
    <xf numFmtId="0" fontId="12" fillId="0" borderId="52" xfId="0" applyFont="1" applyBorder="1" applyProtection="1"/>
    <xf numFmtId="0" fontId="12" fillId="0" borderId="26" xfId="0" applyFont="1" applyBorder="1" applyProtection="1"/>
    <xf numFmtId="0" fontId="2" fillId="3" borderId="81" xfId="0" applyFont="1" applyFill="1" applyBorder="1" applyAlignment="1" applyProtection="1">
      <alignment vertical="center"/>
    </xf>
    <xf numFmtId="0" fontId="0" fillId="0" borderId="41" xfId="0" applyBorder="1" applyAlignment="1">
      <alignment vertical="center"/>
    </xf>
    <xf numFmtId="0" fontId="2" fillId="3" borderId="79" xfId="0" applyFont="1" applyFill="1" applyBorder="1" applyAlignment="1" applyProtection="1">
      <alignment vertical="center"/>
    </xf>
    <xf numFmtId="0" fontId="0" fillId="0" borderId="38" xfId="0" applyBorder="1" applyAlignment="1">
      <alignment vertical="center"/>
    </xf>
    <xf numFmtId="0" fontId="2" fillId="3" borderId="80" xfId="0" applyFont="1" applyFill="1" applyBorder="1" applyAlignment="1" applyProtection="1">
      <alignment vertical="center"/>
    </xf>
    <xf numFmtId="0" fontId="0" fillId="0" borderId="68" xfId="0" applyBorder="1" applyAlignment="1">
      <alignment vertical="center"/>
    </xf>
    <xf numFmtId="4" fontId="2" fillId="3" borderId="80" xfId="0" applyNumberFormat="1" applyFont="1" applyFill="1" applyBorder="1" applyAlignment="1" applyProtection="1">
      <alignment vertical="center"/>
    </xf>
    <xf numFmtId="0" fontId="8" fillId="0" borderId="69" xfId="3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1" fontId="22" fillId="0" borderId="39" xfId="3" applyNumberFormat="1" applyFont="1" applyBorder="1" applyAlignment="1">
      <alignment horizontal="right"/>
    </xf>
    <xf numFmtId="2" fontId="1" fillId="0" borderId="65" xfId="3" applyNumberFormat="1" applyFont="1" applyBorder="1" applyAlignment="1">
      <alignment horizontal="left" vertical="center"/>
    </xf>
    <xf numFmtId="2" fontId="6" fillId="0" borderId="45" xfId="3" applyNumberFormat="1" applyFont="1" applyBorder="1" applyAlignment="1">
      <alignment horizontal="left" vertical="center"/>
    </xf>
    <xf numFmtId="2" fontId="6" fillId="0" borderId="39" xfId="3" applyNumberFormat="1" applyFont="1" applyBorder="1" applyAlignment="1">
      <alignment horizontal="left" vertical="center"/>
    </xf>
    <xf numFmtId="2" fontId="6" fillId="0" borderId="37" xfId="3" applyNumberFormat="1" applyFont="1" applyBorder="1" applyAlignment="1">
      <alignment horizontal="left" vertical="center"/>
    </xf>
    <xf numFmtId="0" fontId="7" fillId="0" borderId="0" xfId="7" applyFont="1" applyAlignment="1">
      <alignment vertical="top" wrapText="1"/>
    </xf>
    <xf numFmtId="0" fontId="22" fillId="0" borderId="0" xfId="7" applyFont="1" applyAlignment="1">
      <alignment vertical="top" wrapText="1"/>
    </xf>
    <xf numFmtId="0" fontId="7" fillId="7" borderId="58" xfId="7" applyFont="1" applyFill="1" applyBorder="1" applyAlignment="1">
      <alignment vertical="top" wrapText="1"/>
    </xf>
    <xf numFmtId="0" fontId="1" fillId="7" borderId="70" xfId="7" applyFill="1" applyBorder="1" applyAlignment="1"/>
    <xf numFmtId="0" fontId="1" fillId="7" borderId="53" xfId="7" applyFill="1" applyBorder="1" applyAlignment="1"/>
    <xf numFmtId="0" fontId="11" fillId="0" borderId="0" xfId="7" applyFont="1" applyBorder="1"/>
    <xf numFmtId="49" fontId="20" fillId="0" borderId="0" xfId="2" applyNumberFormat="1" applyFont="1" applyAlignment="1" applyProtection="1">
      <alignment vertical="top" wrapText="1"/>
    </xf>
    <xf numFmtId="0" fontId="7" fillId="0" borderId="0" xfId="7" applyFont="1" applyBorder="1" applyAlignment="1">
      <alignment vertical="top" wrapText="1"/>
    </xf>
  </cellXfs>
  <cellStyles count="8">
    <cellStyle name="Komma" xfId="1" builtinId="3"/>
    <cellStyle name="Link" xfId="2" builtinId="8"/>
    <cellStyle name="Normal" xfId="0" builtinId="0"/>
    <cellStyle name="Normal 2" xfId="7" xr:uid="{00000000-0005-0000-0000-000003000000}"/>
    <cellStyle name="Normal_Ark1" xfId="3" xr:uid="{00000000-0005-0000-0000-000004000000}"/>
    <cellStyle name="Normal_KAANBR95" xfId="4" xr:uid="{00000000-0005-0000-0000-000005000000}"/>
    <cellStyle name="Procent" xfId="5" builtinId="5"/>
    <cellStyle name="Valuta" xfId="6" builtinId="4"/>
  </cellStyles>
  <dxfs count="1"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57</xdr:row>
      <xdr:rowOff>7620</xdr:rowOff>
    </xdr:from>
    <xdr:to>
      <xdr:col>18</xdr:col>
      <xdr:colOff>0</xdr:colOff>
      <xdr:row>69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t="12096" r="7562" b="63033"/>
        <a:stretch>
          <a:fillRect/>
        </a:stretch>
      </xdr:blipFill>
      <xdr:spPr bwMode="auto">
        <a:xfrm>
          <a:off x="632460" y="9700260"/>
          <a:ext cx="10340340" cy="21640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1</xdr:col>
      <xdr:colOff>7620</xdr:colOff>
      <xdr:row>20</xdr:row>
      <xdr:rowOff>45720</xdr:rowOff>
    </xdr:from>
    <xdr:to>
      <xdr:col>10</xdr:col>
      <xdr:colOff>556260</xdr:colOff>
      <xdr:row>28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749" t="17291" r="3625" b="70187"/>
        <a:stretch>
          <a:fillRect/>
        </a:stretch>
      </xdr:blipFill>
      <xdr:spPr bwMode="auto">
        <a:xfrm>
          <a:off x="617220" y="3627120"/>
          <a:ext cx="6035040" cy="1447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10</xdr:col>
      <xdr:colOff>373380</xdr:colOff>
      <xdr:row>31</xdr:row>
      <xdr:rowOff>0</xdr:rowOff>
    </xdr:from>
    <xdr:to>
      <xdr:col>17</xdr:col>
      <xdr:colOff>510540</xdr:colOff>
      <xdr:row>43</xdr:row>
      <xdr:rowOff>99060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937" t="12010" r="48187" b="69762"/>
        <a:stretch>
          <a:fillRect/>
        </a:stretch>
      </xdr:blipFill>
      <xdr:spPr bwMode="auto">
        <a:xfrm>
          <a:off x="6469380" y="5425440"/>
          <a:ext cx="4404360" cy="21107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4</xdr:col>
      <xdr:colOff>523476</xdr:colOff>
      <xdr:row>15</xdr:row>
      <xdr:rowOff>0</xdr:rowOff>
    </xdr:from>
    <xdr:to>
      <xdr:col>10</xdr:col>
      <xdr:colOff>570540</xdr:colOff>
      <xdr:row>19</xdr:row>
      <xdr:rowOff>54428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2961876" y="2689860"/>
          <a:ext cx="3704664" cy="778328"/>
        </a:xfrm>
        <a:prstGeom prst="wedgeRectCallout">
          <a:avLst>
            <a:gd name="adj1" fmla="val -86490"/>
            <a:gd name="adj2" fmla="val 163815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Sigma Browser sættes ind her ved at trykke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 </a:t>
          </a:r>
        </a:p>
        <a:p>
          <a:pPr algn="l" rtl="0">
            <a:defRPr sz="1000"/>
          </a:pPr>
          <a:endParaRPr lang="da-DK"/>
        </a:p>
      </xdr:txBody>
    </xdr:sp>
    <xdr:clientData/>
  </xdr:twoCellAnchor>
  <xdr:twoCellAnchor>
    <xdr:from>
      <xdr:col>11</xdr:col>
      <xdr:colOff>207629</xdr:colOff>
      <xdr:row>15</xdr:row>
      <xdr:rowOff>43543</xdr:rowOff>
    </xdr:from>
    <xdr:to>
      <xdr:col>17</xdr:col>
      <xdr:colOff>531479</xdr:colOff>
      <xdr:row>26</xdr:row>
      <xdr:rowOff>85567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6913229" y="2732955"/>
          <a:ext cx="3981450" cy="1969436"/>
        </a:xfrm>
        <a:prstGeom prst="wedgeRectCallout">
          <a:avLst>
            <a:gd name="adj1" fmla="val 548"/>
            <a:gd name="adj2" fmla="val 111255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Regulering: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Hvis du vil afvige fra  Prisdatas lønninger og bruge din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egen timesats, skal du skrive lønnen her.  </a:t>
          </a:r>
        </a:p>
        <a:p>
          <a:pPr algn="l" rtl="0">
            <a:defRPr sz="1000"/>
          </a:pPr>
          <a:endParaRPr lang="da-DK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Ønsker du at regulere Prisdatas løn, materialer eller leje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skal du skrive her.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100% svarer til priserne i Molio Prisdata.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90% svarer til 10% rabat og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120% til et tillæg på 20%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da-DK"/>
        </a:p>
      </xdr:txBody>
    </xdr:sp>
    <xdr:clientData/>
  </xdr:twoCellAnchor>
  <xdr:twoCellAnchor>
    <xdr:from>
      <xdr:col>11</xdr:col>
      <xdr:colOff>262618</xdr:colOff>
      <xdr:row>53</xdr:row>
      <xdr:rowOff>162644</xdr:rowOff>
    </xdr:from>
    <xdr:to>
      <xdr:col>18</xdr:col>
      <xdr:colOff>30095</xdr:colOff>
      <xdr:row>57</xdr:row>
      <xdr:rowOff>162644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6968218" y="9184724"/>
          <a:ext cx="4034677" cy="670560"/>
        </a:xfrm>
        <a:prstGeom prst="wedgeRectCallout">
          <a:avLst>
            <a:gd name="adj1" fmla="val -40871"/>
            <a:gd name="adj2" fmla="val 219350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Sigma Browser sættes ind her ved at trykke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</a:t>
          </a:r>
          <a:endParaRPr lang="da-DK"/>
        </a:p>
      </xdr:txBody>
    </xdr:sp>
    <xdr:clientData/>
  </xdr:twoCellAnchor>
  <xdr:oneCellAnchor>
    <xdr:from>
      <xdr:col>1</xdr:col>
      <xdr:colOff>10375</xdr:colOff>
      <xdr:row>15</xdr:row>
      <xdr:rowOff>100955</xdr:rowOff>
    </xdr:from>
    <xdr:ext cx="1763995" cy="305853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619975" y="2790815"/>
          <a:ext cx="1763995" cy="305853"/>
        </a:xfrm>
        <a:prstGeom prst="rect">
          <a:avLst/>
        </a:prstGeom>
        <a:solidFill>
          <a:srgbClr val="FF9900"/>
        </a:solidFill>
        <a:ln w="158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square" lIns="27432" tIns="27432" rIns="27432" bIns="27432" anchor="ctr" upright="1">
          <a:spAutoFit/>
        </a:bodyPr>
        <a:lstStyle/>
        <a:p>
          <a:pPr algn="ctr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Netto-kalkulation</a:t>
          </a:r>
          <a:endParaRPr lang="da-DK"/>
        </a:p>
      </xdr:txBody>
    </xdr:sp>
    <xdr:clientData/>
  </xdr:oneCellAnchor>
  <xdr:oneCellAnchor>
    <xdr:from>
      <xdr:col>0</xdr:col>
      <xdr:colOff>604466</xdr:colOff>
      <xdr:row>54</xdr:row>
      <xdr:rowOff>25932</xdr:rowOff>
    </xdr:from>
    <xdr:ext cx="1876838" cy="305853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604466" y="9215652"/>
          <a:ext cx="1876838" cy="305853"/>
        </a:xfrm>
        <a:prstGeom prst="rect">
          <a:avLst/>
        </a:prstGeom>
        <a:solidFill>
          <a:srgbClr val="FF9900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27432" rIns="27432" bIns="27432" anchor="ctr" upright="1">
          <a:spAutoFit/>
        </a:bodyPr>
        <a:lstStyle/>
        <a:p>
          <a:pPr algn="ctr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Brutto-kalkulation</a:t>
          </a:r>
          <a:endParaRPr lang="da-DK"/>
        </a:p>
      </xdr:txBody>
    </xdr:sp>
    <xdr:clientData/>
  </xdr:oneCellAnchor>
  <xdr:twoCellAnchor>
    <xdr:from>
      <xdr:col>1</xdr:col>
      <xdr:colOff>55790</xdr:colOff>
      <xdr:row>71</xdr:row>
      <xdr:rowOff>68037</xdr:rowOff>
    </xdr:from>
    <xdr:to>
      <xdr:col>7</xdr:col>
      <xdr:colOff>587830</xdr:colOff>
      <xdr:row>77</xdr:row>
      <xdr:rowOff>141515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 bwMode="auto">
        <a:xfrm>
          <a:off x="665390" y="12107637"/>
          <a:ext cx="4189640" cy="1079318"/>
        </a:xfrm>
        <a:prstGeom prst="wedgeRectCallout">
          <a:avLst>
            <a:gd name="adj1" fmla="val 89134"/>
            <a:gd name="adj2" fmla="val -84713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Regulering: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Ønsker du at regulere det enkelte punkt skal du skrive her.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100% svarer til priserne i Molio Prisdata.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90% svarer til 10% rabat og </a:t>
          </a:r>
        </a:p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120% til et tillæg på 20%.</a:t>
          </a:r>
          <a:endParaRPr lang="da-DK"/>
        </a:p>
      </xdr:txBody>
    </xdr:sp>
    <xdr:clientData/>
  </xdr:twoCellAnchor>
  <xdr:twoCellAnchor>
    <xdr:from>
      <xdr:col>0</xdr:col>
      <xdr:colOff>601980</xdr:colOff>
      <xdr:row>31</xdr:row>
      <xdr:rowOff>83820</xdr:rowOff>
    </xdr:from>
    <xdr:to>
      <xdr:col>6</xdr:col>
      <xdr:colOff>594360</xdr:colOff>
      <xdr:row>50</xdr:row>
      <xdr:rowOff>68580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874" t="31686" r="14188" b="40886"/>
        <a:stretch>
          <a:fillRect/>
        </a:stretch>
      </xdr:blipFill>
      <xdr:spPr bwMode="auto">
        <a:xfrm>
          <a:off x="601980" y="5509260"/>
          <a:ext cx="3649980" cy="3169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8</xdr:col>
      <xdr:colOff>25935</xdr:colOff>
      <xdr:row>46</xdr:row>
      <xdr:rowOff>87932</xdr:rowOff>
    </xdr:from>
    <xdr:to>
      <xdr:col>14</xdr:col>
      <xdr:colOff>185059</xdr:colOff>
      <xdr:row>50</xdr:row>
      <xdr:rowOff>89879</xdr:rowOff>
    </xdr:to>
    <xdr:sp macro="" textlink="">
      <xdr:nvSpPr>
        <xdr:cNvPr id="12" name="AutoShap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4902735" y="8027972"/>
          <a:ext cx="3816724" cy="672507"/>
        </a:xfrm>
        <a:prstGeom prst="wedgeRectCallout">
          <a:avLst>
            <a:gd name="adj1" fmla="val -69462"/>
            <a:gd name="adj2" fmla="val -2929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Tillæg: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Nederst i arkets højre side, kan du regulere, tilføje eller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fjerne forskellige tillæg til kalkulationen.</a:t>
          </a:r>
          <a:endParaRPr lang="da-DK"/>
        </a:p>
      </xdr:txBody>
    </xdr:sp>
    <xdr:clientData/>
  </xdr:twoCellAnchor>
  <xdr:twoCellAnchor>
    <xdr:from>
      <xdr:col>6</xdr:col>
      <xdr:colOff>251460</xdr:colOff>
      <xdr:row>109</xdr:row>
      <xdr:rowOff>99060</xdr:rowOff>
    </xdr:from>
    <xdr:to>
      <xdr:col>17</xdr:col>
      <xdr:colOff>594360</xdr:colOff>
      <xdr:row>136</xdr:row>
      <xdr:rowOff>45720</xdr:rowOff>
    </xdr:to>
    <xdr:pic>
      <xdr:nvPicPr>
        <xdr:cNvPr id="13" name="Picture 2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3" t="45316" r="52188" b="16014"/>
        <a:stretch>
          <a:fillRect/>
        </a:stretch>
      </xdr:blipFill>
      <xdr:spPr bwMode="auto">
        <a:xfrm>
          <a:off x="3909060" y="18425160"/>
          <a:ext cx="7048500" cy="44729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twoCellAnchor>
    <xdr:from>
      <xdr:col>0</xdr:col>
      <xdr:colOff>579120</xdr:colOff>
      <xdr:row>89</xdr:row>
      <xdr:rowOff>38100</xdr:rowOff>
    </xdr:from>
    <xdr:to>
      <xdr:col>12</xdr:col>
      <xdr:colOff>297180</xdr:colOff>
      <xdr:row>108</xdr:row>
      <xdr:rowOff>121920</xdr:rowOff>
    </xdr:to>
    <xdr:pic>
      <xdr:nvPicPr>
        <xdr:cNvPr id="14" name="Picture 2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5" t="15417" r="52251" b="56339"/>
        <a:stretch>
          <a:fillRect/>
        </a:stretch>
      </xdr:blipFill>
      <xdr:spPr bwMode="auto">
        <a:xfrm>
          <a:off x="579120" y="15011400"/>
          <a:ext cx="7033260" cy="3268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pic>
    <xdr:clientData/>
  </xdr:twoCellAnchor>
  <xdr:oneCellAnchor>
    <xdr:from>
      <xdr:col>0</xdr:col>
      <xdr:colOff>606265</xdr:colOff>
      <xdr:row>81</xdr:row>
      <xdr:rowOff>19850</xdr:rowOff>
    </xdr:from>
    <xdr:ext cx="2169593" cy="305853"/>
    <xdr:sp macro="" textlink="">
      <xdr:nvSpPr>
        <xdr:cNvPr id="15" name="Text Box 2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606265" y="13652030"/>
          <a:ext cx="2169593" cy="305853"/>
        </a:xfrm>
        <a:prstGeom prst="rect">
          <a:avLst/>
        </a:prstGeom>
        <a:solidFill>
          <a:srgbClr val="FF99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27432" rIns="27432" bIns="27432" anchor="ctr" upright="1">
          <a:spAutoFit/>
        </a:bodyPr>
        <a:lstStyle/>
        <a:p>
          <a:pPr algn="l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Overslagskalkulation</a:t>
          </a:r>
          <a:endParaRPr lang="da-DK"/>
        </a:p>
      </xdr:txBody>
    </xdr:sp>
    <xdr:clientData/>
  </xdr:oneCellAnchor>
  <xdr:twoCellAnchor>
    <xdr:from>
      <xdr:col>5</xdr:col>
      <xdr:colOff>66676</xdr:colOff>
      <xdr:row>81</xdr:row>
      <xdr:rowOff>90623</xdr:rowOff>
    </xdr:from>
    <xdr:to>
      <xdr:col>11</xdr:col>
      <xdr:colOff>235528</xdr:colOff>
      <xdr:row>86</xdr:row>
      <xdr:rowOff>0</xdr:rowOff>
    </xdr:to>
    <xdr:sp macro="" textlink="">
      <xdr:nvSpPr>
        <xdr:cNvPr id="16" name="AutoShape 2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rrowheads="1"/>
        </xdr:cNvSpPr>
      </xdr:nvSpPr>
      <xdr:spPr bwMode="auto">
        <a:xfrm>
          <a:off x="3114676" y="13722803"/>
          <a:ext cx="3826452" cy="747577"/>
        </a:xfrm>
        <a:prstGeom prst="wedgeRectCallout">
          <a:avLst>
            <a:gd name="adj1" fmla="val -104059"/>
            <a:gd name="adj2" fmla="val 388719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Kom i gang: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Data fra Sigma Browser sættes ind her ved at trykke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CTRL+V.</a:t>
          </a:r>
          <a:endParaRPr lang="da-DK"/>
        </a:p>
      </xdr:txBody>
    </xdr:sp>
    <xdr:clientData/>
  </xdr:twoCellAnchor>
  <xdr:twoCellAnchor>
    <xdr:from>
      <xdr:col>13</xdr:col>
      <xdr:colOff>160564</xdr:colOff>
      <xdr:row>103</xdr:row>
      <xdr:rowOff>59872</xdr:rowOff>
    </xdr:from>
    <xdr:to>
      <xdr:col>17</xdr:col>
      <xdr:colOff>598714</xdr:colOff>
      <xdr:row>106</xdr:row>
      <xdr:rowOff>145780</xdr:rowOff>
    </xdr:to>
    <xdr:sp macro="" textlink="">
      <xdr:nvSpPr>
        <xdr:cNvPr id="17" name="AutoShape 2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8085364" y="17380132"/>
          <a:ext cx="2876550" cy="588828"/>
        </a:xfrm>
        <a:prstGeom prst="wedgeRectCallout">
          <a:avLst>
            <a:gd name="adj1" fmla="val -46783"/>
            <a:gd name="adj2" fmla="val 204556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Omkostninger: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Du kan tilføje egne satser sidst i arket.</a:t>
          </a:r>
          <a:endParaRPr lang="da-DK"/>
        </a:p>
      </xdr:txBody>
    </xdr:sp>
    <xdr:clientData/>
  </xdr:twoCellAnchor>
  <xdr:twoCellAnchor>
    <xdr:from>
      <xdr:col>12</xdr:col>
      <xdr:colOff>228598</xdr:colOff>
      <xdr:row>4</xdr:row>
      <xdr:rowOff>141514</xdr:rowOff>
    </xdr:from>
    <xdr:to>
      <xdr:col>18</xdr:col>
      <xdr:colOff>13855</xdr:colOff>
      <xdr:row>9</xdr:row>
      <xdr:rowOff>108857</xdr:rowOff>
    </xdr:to>
    <xdr:sp macro="" textlink="">
      <xdr:nvSpPr>
        <xdr:cNvPr id="18" name="AutoShape 4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rrowheads="1"/>
        </xdr:cNvSpPr>
      </xdr:nvSpPr>
      <xdr:spPr bwMode="auto">
        <a:xfrm>
          <a:off x="7543798" y="880654"/>
          <a:ext cx="3442857" cy="866503"/>
        </a:xfrm>
        <a:prstGeom prst="wedgeRectCallout">
          <a:avLst>
            <a:gd name="adj1" fmla="val -25078"/>
            <a:gd name="adj2" fmla="val 470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Note:</a:t>
          </a:r>
          <a:endParaRPr lang="da-DK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Hvis du indsætter flere rækker,</a:t>
          </a: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skal du huske at </a:t>
          </a:r>
        </a:p>
        <a:p>
          <a:pPr algn="l" rtl="0"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kontrollere om formlerne følger med.</a:t>
          </a:r>
        </a:p>
        <a:p>
          <a:pPr algn="l" rtl="0"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Enkelte ark kan være beskyttet uden password</a:t>
          </a: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609598</xdr:colOff>
      <xdr:row>0</xdr:row>
      <xdr:rowOff>90351</xdr:rowOff>
    </xdr:from>
    <xdr:to>
      <xdr:col>10</xdr:col>
      <xdr:colOff>564775</xdr:colOff>
      <xdr:row>11</xdr:row>
      <xdr:rowOff>130630</xdr:rowOff>
    </xdr:to>
    <xdr:sp macro="" textlink="">
      <xdr:nvSpPr>
        <xdr:cNvPr id="19" name="AutoShape 4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rrowheads="1"/>
        </xdr:cNvSpPr>
      </xdr:nvSpPr>
      <xdr:spPr bwMode="auto">
        <a:xfrm>
          <a:off x="609598" y="90351"/>
          <a:ext cx="6051177" cy="2093197"/>
        </a:xfrm>
        <a:prstGeom prst="wedgeRectCallout">
          <a:avLst>
            <a:gd name="adj1" fmla="val -25078"/>
            <a:gd name="adj2" fmla="val 47002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 Vejledning i brug af Molio Prisdatas skabeloner:</a:t>
          </a:r>
          <a:endParaRPr lang="da-DK" sz="1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Skabelonerne kan bruges i forbindelse med kalkulationer med Molios digitale prisbøger.</a:t>
          </a:r>
        </a:p>
        <a:p>
          <a:pPr algn="l" rtl="0">
            <a:lnSpc>
              <a:spcPts val="1300"/>
            </a:lnSpc>
            <a:defRPr sz="1000"/>
          </a:pPr>
          <a:r>
            <a:rPr lang="da-DK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Seneste version kan hentes på </a:t>
          </a:r>
          <a:r>
            <a:rPr lang="da-DK" sz="1200" u="sng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molio.dk</a:t>
          </a: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Med venlig hilsen</a:t>
          </a:r>
        </a:p>
        <a:p>
          <a:pPr algn="l" rtl="0">
            <a:lnSpc>
              <a:spcPts val="1300"/>
            </a:lnSpc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500"/>
            </a:lnSpc>
            <a:defRPr sz="1000"/>
          </a:pPr>
          <a:r>
            <a:rPr lang="da-DK" sz="1400" b="1">
              <a:latin typeface="Arial" panose="020B0604020202020204" pitchFamily="34" charset="0"/>
              <a:cs typeface="Arial" panose="020B0604020202020204" pitchFamily="34" charset="0"/>
            </a:rPr>
            <a:t> Molio Prisdata</a:t>
          </a:r>
        </a:p>
        <a:p>
          <a:pPr algn="l" rtl="0">
            <a:lnSpc>
              <a:spcPts val="1300"/>
            </a:lnSpc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Lyskær 1</a:t>
          </a:r>
        </a:p>
        <a:p>
          <a:pPr algn="l" rtl="0">
            <a:defRPr sz="1000"/>
          </a:pP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2730 Herlev </a:t>
          </a:r>
        </a:p>
        <a:p>
          <a:pPr algn="l" rtl="0">
            <a:defRPr sz="1000"/>
          </a:pP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D79"/>
  <sheetViews>
    <sheetView showZeros="0" topLeftCell="D1" zoomScale="70" zoomScaleNormal="70" zoomScaleSheetLayoutView="85" workbookViewId="0">
      <pane ySplit="7" topLeftCell="A47" activePane="bottomLeft" state="frozen"/>
      <selection activeCell="J38" sqref="J38"/>
      <selection pane="bottomLeft" activeCell="J38" sqref="J38"/>
    </sheetView>
  </sheetViews>
  <sheetFormatPr defaultColWidth="9.140625" defaultRowHeight="17.25" customHeight="1" x14ac:dyDescent="0.2"/>
  <cols>
    <col min="1" max="1" width="1.7109375" style="1" customWidth="1"/>
    <col min="2" max="2" width="5.7109375" style="1" customWidth="1"/>
    <col min="3" max="3" width="10.7109375" style="1" customWidth="1"/>
    <col min="4" max="4" width="50.7109375" style="1" customWidth="1"/>
    <col min="5" max="5" width="6.7109375" style="1" customWidth="1"/>
    <col min="6" max="6" width="11.7109375" style="1" customWidth="1"/>
    <col min="7" max="7" width="10.7109375" style="1" customWidth="1"/>
    <col min="8" max="8" width="12.7109375" style="1" customWidth="1"/>
    <col min="9" max="9" width="10.7109375" style="1" customWidth="1"/>
    <col min="10" max="10" width="15.7109375" style="1" customWidth="1"/>
    <col min="11" max="11" width="10.7109375" style="1" customWidth="1"/>
    <col min="12" max="12" width="15.7109375" style="1" customWidth="1"/>
    <col min="13" max="13" width="10.7109375" style="1" customWidth="1"/>
    <col min="14" max="14" width="15.7109375" style="63" customWidth="1"/>
    <col min="15" max="15" width="10.7109375" style="63" customWidth="1"/>
    <col min="16" max="16" width="16.7109375" style="6" customWidth="1"/>
    <col min="17" max="17" width="1.7109375" style="1" customWidth="1"/>
    <col min="18" max="18" width="12.5703125" style="1" customWidth="1"/>
    <col min="19" max="19" width="60.85546875" style="1" customWidth="1"/>
    <col min="20" max="25" width="10.7109375" style="1" customWidth="1"/>
    <col min="26" max="16384" width="9.140625" style="1"/>
  </cols>
  <sheetData>
    <row r="1" spans="2:30" ht="5.0999999999999996" customHeight="1" thickBot="1" x14ac:dyDescent="0.25"/>
    <row r="2" spans="2:30" ht="21" thickBot="1" x14ac:dyDescent="0.25">
      <c r="E2" s="374" t="s">
        <v>305</v>
      </c>
      <c r="F2" s="375"/>
      <c r="G2" s="375"/>
      <c r="H2" s="375"/>
      <c r="I2" s="375"/>
      <c r="J2" s="376"/>
      <c r="M2" s="372"/>
      <c r="N2" s="372"/>
      <c r="O2" s="366" t="s">
        <v>302</v>
      </c>
      <c r="P2" s="367"/>
    </row>
    <row r="3" spans="2:30" ht="22.5" customHeight="1" x14ac:dyDescent="0.25">
      <c r="B3" s="383" t="s">
        <v>15</v>
      </c>
      <c r="C3" s="384"/>
      <c r="D3" s="132"/>
      <c r="E3" s="391" t="s">
        <v>64</v>
      </c>
      <c r="F3" s="392"/>
      <c r="G3" s="392"/>
      <c r="H3" s="258"/>
      <c r="I3" s="134" t="s">
        <v>0</v>
      </c>
      <c r="J3" s="135">
        <v>1</v>
      </c>
      <c r="K3" s="222" t="s">
        <v>56</v>
      </c>
      <c r="L3" s="259"/>
      <c r="M3" s="260" t="s">
        <v>268</v>
      </c>
      <c r="N3" s="261"/>
      <c r="O3" s="222" t="s">
        <v>20</v>
      </c>
      <c r="P3" s="262"/>
      <c r="R3" s="360" t="s">
        <v>301</v>
      </c>
    </row>
    <row r="4" spans="2:30" ht="22.5" customHeight="1" thickBot="1" x14ac:dyDescent="0.3">
      <c r="B4" s="385" t="s">
        <v>16</v>
      </c>
      <c r="C4" s="386"/>
      <c r="D4" s="133"/>
      <c r="E4" s="393" t="s">
        <v>14</v>
      </c>
      <c r="F4" s="394"/>
      <c r="G4" s="394"/>
      <c r="H4" s="136">
        <v>1</v>
      </c>
      <c r="I4" s="137" t="s">
        <v>45</v>
      </c>
      <c r="J4" s="136">
        <v>1</v>
      </c>
      <c r="K4" s="229" t="s">
        <v>17</v>
      </c>
      <c r="L4" s="263"/>
      <c r="M4" s="264" t="s">
        <v>18</v>
      </c>
      <c r="N4" s="265"/>
      <c r="O4" s="266" t="s">
        <v>19</v>
      </c>
      <c r="P4" s="267"/>
    </row>
    <row r="5" spans="2:30" ht="15" customHeight="1" thickBot="1" x14ac:dyDescent="0.3">
      <c r="B5" s="297"/>
      <c r="C5" s="297"/>
      <c r="D5" s="298"/>
      <c r="E5" s="298"/>
      <c r="F5" s="298"/>
      <c r="G5" s="298"/>
      <c r="H5" s="299"/>
      <c r="I5" s="300"/>
      <c r="J5" s="299"/>
      <c r="K5" s="301"/>
      <c r="L5" s="302"/>
      <c r="M5" s="301"/>
      <c r="N5" s="303"/>
      <c r="O5" s="304"/>
      <c r="P5" s="302"/>
    </row>
    <row r="6" spans="2:30" s="138" customFormat="1" ht="16.149999999999999" customHeight="1" x14ac:dyDescent="0.2">
      <c r="B6" s="377" t="s">
        <v>41</v>
      </c>
      <c r="C6" s="387" t="s">
        <v>304</v>
      </c>
      <c r="D6" s="389" t="s">
        <v>255</v>
      </c>
      <c r="E6" s="379" t="s">
        <v>42</v>
      </c>
      <c r="F6" s="381" t="s">
        <v>11</v>
      </c>
      <c r="G6" s="373" t="s">
        <v>43</v>
      </c>
      <c r="H6" s="371"/>
      <c r="I6" s="370" t="s">
        <v>0</v>
      </c>
      <c r="J6" s="373"/>
      <c r="K6" s="370" t="s">
        <v>44</v>
      </c>
      <c r="L6" s="371"/>
      <c r="M6" s="370" t="s">
        <v>45</v>
      </c>
      <c r="N6" s="371"/>
      <c r="O6" s="368" t="s">
        <v>46</v>
      </c>
      <c r="P6" s="369"/>
      <c r="R6" s="139" t="str">
        <f>C6</f>
        <v>Prisnr.</v>
      </c>
      <c r="S6" s="140" t="str">
        <f>D6</f>
        <v>Beskrivelse</v>
      </c>
      <c r="T6" s="156" t="str">
        <f>E6</f>
        <v>Enhed</v>
      </c>
      <c r="U6" s="156" t="str">
        <f>F6</f>
        <v>Mængde</v>
      </c>
      <c r="V6" s="140" t="str">
        <f>G6</f>
        <v>Tid</v>
      </c>
      <c r="W6" s="140" t="str">
        <f>I6</f>
        <v>NMP</v>
      </c>
      <c r="X6" s="140" t="str">
        <f>K6</f>
        <v>Løn</v>
      </c>
      <c r="Y6" s="141" t="str">
        <f>M6</f>
        <v>Leje</v>
      </c>
    </row>
    <row r="7" spans="2:30" ht="16.149999999999999" customHeight="1" thickBot="1" x14ac:dyDescent="0.25">
      <c r="B7" s="378"/>
      <c r="C7" s="388"/>
      <c r="D7" s="390"/>
      <c r="E7" s="380"/>
      <c r="F7" s="382"/>
      <c r="G7" s="232" t="s">
        <v>267</v>
      </c>
      <c r="H7" s="21" t="s">
        <v>12</v>
      </c>
      <c r="I7" s="256" t="s">
        <v>264</v>
      </c>
      <c r="J7" s="67" t="s">
        <v>2</v>
      </c>
      <c r="K7" s="257" t="s">
        <v>264</v>
      </c>
      <c r="L7" s="68" t="s">
        <v>13</v>
      </c>
      <c r="M7" s="257" t="s">
        <v>264</v>
      </c>
      <c r="N7" s="68" t="s">
        <v>22</v>
      </c>
      <c r="O7" s="256" t="s">
        <v>264</v>
      </c>
      <c r="P7" s="69" t="s">
        <v>3</v>
      </c>
      <c r="R7" s="142" t="s">
        <v>4</v>
      </c>
      <c r="S7" s="143" t="s">
        <v>5</v>
      </c>
      <c r="T7" s="143" t="s">
        <v>6</v>
      </c>
      <c r="U7" s="143" t="s">
        <v>7</v>
      </c>
      <c r="V7" s="143" t="s">
        <v>8</v>
      </c>
      <c r="W7" s="143" t="s">
        <v>9</v>
      </c>
      <c r="X7" s="143" t="s">
        <v>10</v>
      </c>
      <c r="Y7" s="144" t="s">
        <v>21</v>
      </c>
      <c r="Z7" s="3"/>
      <c r="AA7" s="4"/>
      <c r="AB7" s="4"/>
      <c r="AC7" s="4"/>
      <c r="AD7" s="4"/>
    </row>
    <row r="8" spans="2:30" ht="22.5" customHeight="1" thickBot="1" x14ac:dyDescent="0.25">
      <c r="B8" s="70"/>
      <c r="C8" s="71"/>
      <c r="D8" s="72"/>
      <c r="E8" s="73"/>
      <c r="F8" s="74"/>
      <c r="G8" s="29"/>
      <c r="H8" s="22"/>
      <c r="I8" s="75"/>
      <c r="J8" s="76"/>
      <c r="K8" s="77"/>
      <c r="L8" s="39"/>
      <c r="M8" s="77"/>
      <c r="N8" s="78"/>
      <c r="O8" s="79"/>
      <c r="P8" s="39"/>
      <c r="R8" s="122" t="s">
        <v>49</v>
      </c>
    </row>
    <row r="9" spans="2:30" ht="22.5" customHeight="1" thickBot="1" x14ac:dyDescent="0.25">
      <c r="B9" s="80">
        <v>1</v>
      </c>
      <c r="C9" s="81">
        <f t="shared" ref="C9:C40" si="0">+R9</f>
        <v>0</v>
      </c>
      <c r="D9" s="82">
        <f t="shared" ref="D9:D40" si="1">+S9</f>
        <v>0</v>
      </c>
      <c r="E9" s="30">
        <f t="shared" ref="E9:E40" si="2">+T9</f>
        <v>0</v>
      </c>
      <c r="F9" s="31">
        <f t="shared" ref="F9:F40" si="3">+U9</f>
        <v>0</v>
      </c>
      <c r="G9" s="30">
        <f t="shared" ref="G9:G41" si="4">+V9*$H$4</f>
        <v>0</v>
      </c>
      <c r="H9" s="23">
        <f t="shared" ref="H9:H40" si="5">+F9*G9</f>
        <v>0</v>
      </c>
      <c r="I9" s="44">
        <f t="shared" ref="I9:I41" si="6">+W9*$J$3</f>
        <v>0</v>
      </c>
      <c r="J9" s="12">
        <f t="shared" ref="J9:J40" si="7">+I9*F9</f>
        <v>0</v>
      </c>
      <c r="K9" s="45">
        <f t="shared" ref="K9:K43" si="8">+(IF($H$3&lt;1,X9*$H$4,G9*$H$3))</f>
        <v>0</v>
      </c>
      <c r="L9" s="15">
        <f t="shared" ref="L9:L40" si="9">+K9*F9</f>
        <v>0</v>
      </c>
      <c r="M9" s="44">
        <f t="shared" ref="M9:M41" si="10">+Y9*$J$4</f>
        <v>0</v>
      </c>
      <c r="N9" s="15">
        <f t="shared" ref="N9:N40" si="11">+M9*F9</f>
        <v>0</v>
      </c>
      <c r="O9" s="45">
        <f t="shared" ref="O9:O40" si="12">+IF(F9=0,0,P9/F9)</f>
        <v>0</v>
      </c>
      <c r="P9" s="15">
        <f t="shared" ref="P9:P40" si="13">+N9+L9+J9</f>
        <v>0</v>
      </c>
      <c r="R9" s="359"/>
      <c r="S9" s="9"/>
      <c r="T9" s="2"/>
      <c r="U9" s="2"/>
      <c r="V9" s="2"/>
      <c r="W9" s="2"/>
      <c r="X9" s="2"/>
      <c r="Y9" s="2">
        <v>0</v>
      </c>
    </row>
    <row r="10" spans="2:30" ht="22.5" customHeight="1" x14ac:dyDescent="0.2">
      <c r="B10" s="80">
        <v>2</v>
      </c>
      <c r="C10" s="81">
        <f t="shared" si="0"/>
        <v>0</v>
      </c>
      <c r="D10" s="82">
        <f t="shared" si="1"/>
        <v>0</v>
      </c>
      <c r="E10" s="30">
        <f t="shared" si="2"/>
        <v>0</v>
      </c>
      <c r="F10" s="31">
        <f t="shared" si="3"/>
        <v>0</v>
      </c>
      <c r="G10" s="30">
        <f t="shared" si="4"/>
        <v>0</v>
      </c>
      <c r="H10" s="23">
        <f t="shared" si="5"/>
        <v>0</v>
      </c>
      <c r="I10" s="44">
        <f t="shared" si="6"/>
        <v>0</v>
      </c>
      <c r="J10" s="47">
        <f t="shared" si="7"/>
        <v>0</v>
      </c>
      <c r="K10" s="45">
        <f t="shared" si="8"/>
        <v>0</v>
      </c>
      <c r="L10" s="15">
        <f t="shared" si="9"/>
        <v>0</v>
      </c>
      <c r="M10" s="44">
        <f t="shared" si="10"/>
        <v>0</v>
      </c>
      <c r="N10" s="15">
        <f t="shared" si="11"/>
        <v>0</v>
      </c>
      <c r="O10" s="45">
        <f t="shared" si="12"/>
        <v>0</v>
      </c>
      <c r="P10" s="15">
        <f t="shared" si="13"/>
        <v>0</v>
      </c>
      <c r="R10" s="8"/>
      <c r="S10" s="9"/>
      <c r="T10" s="2"/>
      <c r="U10" s="2"/>
      <c r="V10" s="2"/>
      <c r="W10" s="2"/>
      <c r="X10" s="2"/>
      <c r="Y10" s="2"/>
    </row>
    <row r="11" spans="2:30" ht="22.5" customHeight="1" x14ac:dyDescent="0.2">
      <c r="B11" s="80">
        <v>3</v>
      </c>
      <c r="C11" s="81">
        <f t="shared" si="0"/>
        <v>0</v>
      </c>
      <c r="D11" s="82">
        <f t="shared" si="1"/>
        <v>0</v>
      </c>
      <c r="E11" s="30">
        <f t="shared" si="2"/>
        <v>0</v>
      </c>
      <c r="F11" s="31">
        <f t="shared" si="3"/>
        <v>0</v>
      </c>
      <c r="G11" s="30">
        <f t="shared" si="4"/>
        <v>0</v>
      </c>
      <c r="H11" s="23">
        <f t="shared" si="5"/>
        <v>0</v>
      </c>
      <c r="I11" s="44">
        <f t="shared" si="6"/>
        <v>0</v>
      </c>
      <c r="J11" s="12">
        <f t="shared" si="7"/>
        <v>0</v>
      </c>
      <c r="K11" s="45">
        <f t="shared" si="8"/>
        <v>0</v>
      </c>
      <c r="L11" s="15">
        <f t="shared" si="9"/>
        <v>0</v>
      </c>
      <c r="M11" s="44">
        <f t="shared" si="10"/>
        <v>0</v>
      </c>
      <c r="N11" s="15">
        <f t="shared" si="11"/>
        <v>0</v>
      </c>
      <c r="O11" s="45">
        <f t="shared" si="12"/>
        <v>0</v>
      </c>
      <c r="P11" s="15">
        <f t="shared" si="13"/>
        <v>0</v>
      </c>
      <c r="R11" s="8"/>
      <c r="S11" s="9"/>
      <c r="T11" s="2"/>
      <c r="U11" s="2"/>
      <c r="V11" s="2"/>
      <c r="W11" s="2"/>
      <c r="X11" s="2"/>
      <c r="Y11" s="2"/>
    </row>
    <row r="12" spans="2:30" ht="22.5" customHeight="1" x14ac:dyDescent="0.2">
      <c r="B12" s="80">
        <v>4</v>
      </c>
      <c r="C12" s="81">
        <f t="shared" si="0"/>
        <v>0</v>
      </c>
      <c r="D12" s="82">
        <f t="shared" si="1"/>
        <v>0</v>
      </c>
      <c r="E12" s="30">
        <f t="shared" si="2"/>
        <v>0</v>
      </c>
      <c r="F12" s="31">
        <f t="shared" si="3"/>
        <v>0</v>
      </c>
      <c r="G12" s="30">
        <f t="shared" si="4"/>
        <v>0</v>
      </c>
      <c r="H12" s="23">
        <f t="shared" si="5"/>
        <v>0</v>
      </c>
      <c r="I12" s="44">
        <f t="shared" si="6"/>
        <v>0</v>
      </c>
      <c r="J12" s="12">
        <f t="shared" si="7"/>
        <v>0</v>
      </c>
      <c r="K12" s="45">
        <f t="shared" si="8"/>
        <v>0</v>
      </c>
      <c r="L12" s="15">
        <f t="shared" si="9"/>
        <v>0</v>
      </c>
      <c r="M12" s="44">
        <f t="shared" si="10"/>
        <v>0</v>
      </c>
      <c r="N12" s="15">
        <f t="shared" si="11"/>
        <v>0</v>
      </c>
      <c r="O12" s="45">
        <f t="shared" si="12"/>
        <v>0</v>
      </c>
      <c r="P12" s="15">
        <f t="shared" si="13"/>
        <v>0</v>
      </c>
      <c r="R12" s="8"/>
      <c r="S12" s="9"/>
      <c r="T12" s="2"/>
      <c r="U12" s="2"/>
      <c r="V12" s="2"/>
      <c r="W12" s="2"/>
      <c r="X12" s="2"/>
      <c r="Y12" s="2"/>
    </row>
    <row r="13" spans="2:30" ht="22.5" customHeight="1" x14ac:dyDescent="0.2">
      <c r="B13" s="80">
        <v>5</v>
      </c>
      <c r="C13" s="81">
        <f t="shared" si="0"/>
        <v>0</v>
      </c>
      <c r="D13" s="82">
        <f t="shared" si="1"/>
        <v>0</v>
      </c>
      <c r="E13" s="30">
        <f t="shared" si="2"/>
        <v>0</v>
      </c>
      <c r="F13" s="31">
        <f t="shared" si="3"/>
        <v>0</v>
      </c>
      <c r="G13" s="30">
        <f t="shared" si="4"/>
        <v>0</v>
      </c>
      <c r="H13" s="23">
        <f t="shared" si="5"/>
        <v>0</v>
      </c>
      <c r="I13" s="44">
        <f t="shared" si="6"/>
        <v>0</v>
      </c>
      <c r="J13" s="12">
        <f t="shared" si="7"/>
        <v>0</v>
      </c>
      <c r="K13" s="45">
        <f t="shared" si="8"/>
        <v>0</v>
      </c>
      <c r="L13" s="15">
        <f t="shared" si="9"/>
        <v>0</v>
      </c>
      <c r="M13" s="44">
        <f t="shared" si="10"/>
        <v>0</v>
      </c>
      <c r="N13" s="15">
        <f t="shared" si="11"/>
        <v>0</v>
      </c>
      <c r="O13" s="45">
        <f t="shared" si="12"/>
        <v>0</v>
      </c>
      <c r="P13" s="15">
        <f t="shared" si="13"/>
        <v>0</v>
      </c>
      <c r="R13" s="8"/>
      <c r="S13" s="9"/>
      <c r="T13" s="2"/>
      <c r="U13" s="2"/>
      <c r="V13" s="2"/>
      <c r="W13" s="2"/>
      <c r="X13" s="2"/>
      <c r="Y13" s="2"/>
    </row>
    <row r="14" spans="2:30" ht="22.5" customHeight="1" x14ac:dyDescent="0.2">
      <c r="B14" s="80">
        <v>6</v>
      </c>
      <c r="C14" s="81">
        <f t="shared" si="0"/>
        <v>0</v>
      </c>
      <c r="D14" s="82">
        <f t="shared" si="1"/>
        <v>0</v>
      </c>
      <c r="E14" s="30">
        <f t="shared" si="2"/>
        <v>0</v>
      </c>
      <c r="F14" s="31">
        <f t="shared" si="3"/>
        <v>0</v>
      </c>
      <c r="G14" s="30">
        <f t="shared" si="4"/>
        <v>0</v>
      </c>
      <c r="H14" s="23">
        <f t="shared" si="5"/>
        <v>0</v>
      </c>
      <c r="I14" s="44">
        <f t="shared" si="6"/>
        <v>0</v>
      </c>
      <c r="J14" s="12">
        <f t="shared" si="7"/>
        <v>0</v>
      </c>
      <c r="K14" s="45">
        <f t="shared" si="8"/>
        <v>0</v>
      </c>
      <c r="L14" s="15">
        <f t="shared" si="9"/>
        <v>0</v>
      </c>
      <c r="M14" s="44">
        <f t="shared" si="10"/>
        <v>0</v>
      </c>
      <c r="N14" s="15">
        <f t="shared" si="11"/>
        <v>0</v>
      </c>
      <c r="O14" s="45">
        <f t="shared" si="12"/>
        <v>0</v>
      </c>
      <c r="P14" s="15">
        <f t="shared" si="13"/>
        <v>0</v>
      </c>
      <c r="R14" s="8"/>
      <c r="S14" s="9"/>
      <c r="T14" s="2"/>
      <c r="U14" s="2"/>
      <c r="V14" s="2"/>
      <c r="W14" s="2"/>
      <c r="X14" s="2"/>
      <c r="Y14" s="2"/>
    </row>
    <row r="15" spans="2:30" ht="22.5" customHeight="1" x14ac:dyDescent="0.2">
      <c r="B15" s="80">
        <v>7</v>
      </c>
      <c r="C15" s="81">
        <f t="shared" si="0"/>
        <v>0</v>
      </c>
      <c r="D15" s="82">
        <f t="shared" si="1"/>
        <v>0</v>
      </c>
      <c r="E15" s="30">
        <f t="shared" si="2"/>
        <v>0</v>
      </c>
      <c r="F15" s="31">
        <f t="shared" si="3"/>
        <v>0</v>
      </c>
      <c r="G15" s="30">
        <f t="shared" si="4"/>
        <v>0</v>
      </c>
      <c r="H15" s="23">
        <f t="shared" si="5"/>
        <v>0</v>
      </c>
      <c r="I15" s="44">
        <f t="shared" si="6"/>
        <v>0</v>
      </c>
      <c r="J15" s="12">
        <f t="shared" si="7"/>
        <v>0</v>
      </c>
      <c r="K15" s="45">
        <f t="shared" si="8"/>
        <v>0</v>
      </c>
      <c r="L15" s="15">
        <f t="shared" si="9"/>
        <v>0</v>
      </c>
      <c r="M15" s="44">
        <f t="shared" si="10"/>
        <v>0</v>
      </c>
      <c r="N15" s="15">
        <f t="shared" si="11"/>
        <v>0</v>
      </c>
      <c r="O15" s="45">
        <f t="shared" si="12"/>
        <v>0</v>
      </c>
      <c r="P15" s="15">
        <f t="shared" si="13"/>
        <v>0</v>
      </c>
      <c r="R15" s="8"/>
      <c r="S15" s="9"/>
      <c r="T15" s="2"/>
      <c r="U15" s="2"/>
      <c r="V15" s="2"/>
      <c r="W15" s="2"/>
      <c r="X15" s="2"/>
      <c r="Y15" s="2"/>
    </row>
    <row r="16" spans="2:30" ht="22.5" customHeight="1" x14ac:dyDescent="0.2">
      <c r="B16" s="80">
        <v>8</v>
      </c>
      <c r="C16" s="81">
        <f t="shared" si="0"/>
        <v>0</v>
      </c>
      <c r="D16" s="82">
        <f t="shared" si="1"/>
        <v>0</v>
      </c>
      <c r="E16" s="30">
        <f t="shared" si="2"/>
        <v>0</v>
      </c>
      <c r="F16" s="31">
        <f t="shared" si="3"/>
        <v>0</v>
      </c>
      <c r="G16" s="30">
        <f t="shared" si="4"/>
        <v>0</v>
      </c>
      <c r="H16" s="23">
        <f t="shared" si="5"/>
        <v>0</v>
      </c>
      <c r="I16" s="44">
        <f t="shared" si="6"/>
        <v>0</v>
      </c>
      <c r="J16" s="12">
        <f t="shared" si="7"/>
        <v>0</v>
      </c>
      <c r="K16" s="45">
        <f t="shared" si="8"/>
        <v>0</v>
      </c>
      <c r="L16" s="15">
        <f t="shared" si="9"/>
        <v>0</v>
      </c>
      <c r="M16" s="44">
        <f t="shared" si="10"/>
        <v>0</v>
      </c>
      <c r="N16" s="15">
        <f t="shared" si="11"/>
        <v>0</v>
      </c>
      <c r="O16" s="45">
        <f t="shared" si="12"/>
        <v>0</v>
      </c>
      <c r="P16" s="15">
        <f t="shared" si="13"/>
        <v>0</v>
      </c>
      <c r="R16" s="8"/>
      <c r="S16" s="9"/>
      <c r="T16" s="2"/>
      <c r="U16" s="2"/>
      <c r="V16" s="2"/>
      <c r="W16" s="2"/>
      <c r="X16" s="2"/>
      <c r="Y16" s="2"/>
    </row>
    <row r="17" spans="2:25" ht="22.5" customHeight="1" x14ac:dyDescent="0.2">
      <c r="B17" s="80">
        <v>9</v>
      </c>
      <c r="C17" s="81">
        <f t="shared" si="0"/>
        <v>0</v>
      </c>
      <c r="D17" s="82">
        <f t="shared" si="1"/>
        <v>0</v>
      </c>
      <c r="E17" s="30">
        <f t="shared" si="2"/>
        <v>0</v>
      </c>
      <c r="F17" s="31">
        <f t="shared" si="3"/>
        <v>0</v>
      </c>
      <c r="G17" s="30">
        <f t="shared" si="4"/>
        <v>0</v>
      </c>
      <c r="H17" s="23">
        <f t="shared" si="5"/>
        <v>0</v>
      </c>
      <c r="I17" s="44">
        <f t="shared" si="6"/>
        <v>0</v>
      </c>
      <c r="J17" s="12">
        <f t="shared" si="7"/>
        <v>0</v>
      </c>
      <c r="K17" s="45">
        <f t="shared" si="8"/>
        <v>0</v>
      </c>
      <c r="L17" s="15">
        <f t="shared" si="9"/>
        <v>0</v>
      </c>
      <c r="M17" s="44">
        <f t="shared" si="10"/>
        <v>0</v>
      </c>
      <c r="N17" s="15">
        <f t="shared" si="11"/>
        <v>0</v>
      </c>
      <c r="O17" s="45">
        <f t="shared" si="12"/>
        <v>0</v>
      </c>
      <c r="P17" s="15">
        <f t="shared" si="13"/>
        <v>0</v>
      </c>
      <c r="R17" s="8"/>
      <c r="S17" s="9"/>
      <c r="T17" s="2"/>
      <c r="U17" s="2"/>
      <c r="V17" s="2"/>
      <c r="W17" s="2"/>
      <c r="X17" s="2"/>
      <c r="Y17" s="2"/>
    </row>
    <row r="18" spans="2:25" ht="22.5" customHeight="1" x14ac:dyDescent="0.2">
      <c r="B18" s="80">
        <v>10</v>
      </c>
      <c r="C18" s="81">
        <f t="shared" si="0"/>
        <v>0</v>
      </c>
      <c r="D18" s="82">
        <f t="shared" si="1"/>
        <v>0</v>
      </c>
      <c r="E18" s="30">
        <f t="shared" si="2"/>
        <v>0</v>
      </c>
      <c r="F18" s="31">
        <f t="shared" si="3"/>
        <v>0</v>
      </c>
      <c r="G18" s="30">
        <f t="shared" si="4"/>
        <v>0</v>
      </c>
      <c r="H18" s="23">
        <f t="shared" si="5"/>
        <v>0</v>
      </c>
      <c r="I18" s="44">
        <f t="shared" si="6"/>
        <v>0</v>
      </c>
      <c r="J18" s="12">
        <f t="shared" si="7"/>
        <v>0</v>
      </c>
      <c r="K18" s="45">
        <f t="shared" si="8"/>
        <v>0</v>
      </c>
      <c r="L18" s="15">
        <f t="shared" si="9"/>
        <v>0</v>
      </c>
      <c r="M18" s="44">
        <f t="shared" si="10"/>
        <v>0</v>
      </c>
      <c r="N18" s="15">
        <f t="shared" si="11"/>
        <v>0</v>
      </c>
      <c r="O18" s="45">
        <f t="shared" si="12"/>
        <v>0</v>
      </c>
      <c r="P18" s="15">
        <f t="shared" si="13"/>
        <v>0</v>
      </c>
      <c r="R18" s="8"/>
      <c r="S18" s="9"/>
      <c r="T18" s="2"/>
      <c r="U18" s="2"/>
      <c r="V18" s="2"/>
      <c r="W18" s="2"/>
      <c r="X18" s="2"/>
      <c r="Y18" s="2"/>
    </row>
    <row r="19" spans="2:25" ht="22.5" customHeight="1" x14ac:dyDescent="0.2">
      <c r="B19" s="80">
        <v>11</v>
      </c>
      <c r="C19" s="81">
        <f t="shared" si="0"/>
        <v>0</v>
      </c>
      <c r="D19" s="82">
        <f t="shared" si="1"/>
        <v>0</v>
      </c>
      <c r="E19" s="30">
        <f t="shared" si="2"/>
        <v>0</v>
      </c>
      <c r="F19" s="31">
        <f t="shared" si="3"/>
        <v>0</v>
      </c>
      <c r="G19" s="30">
        <f t="shared" si="4"/>
        <v>0</v>
      </c>
      <c r="H19" s="23">
        <f t="shared" si="5"/>
        <v>0</v>
      </c>
      <c r="I19" s="44">
        <f t="shared" si="6"/>
        <v>0</v>
      </c>
      <c r="J19" s="12">
        <f t="shared" si="7"/>
        <v>0</v>
      </c>
      <c r="K19" s="45">
        <f t="shared" si="8"/>
        <v>0</v>
      </c>
      <c r="L19" s="15">
        <f t="shared" si="9"/>
        <v>0</v>
      </c>
      <c r="M19" s="44">
        <f t="shared" si="10"/>
        <v>0</v>
      </c>
      <c r="N19" s="15">
        <f t="shared" si="11"/>
        <v>0</v>
      </c>
      <c r="O19" s="45">
        <f t="shared" si="12"/>
        <v>0</v>
      </c>
      <c r="P19" s="15">
        <f t="shared" si="13"/>
        <v>0</v>
      </c>
      <c r="R19" s="8"/>
      <c r="S19" s="9"/>
      <c r="T19" s="2"/>
      <c r="U19" s="2"/>
      <c r="V19" s="2"/>
      <c r="W19" s="2"/>
      <c r="X19" s="2"/>
      <c r="Y19" s="2"/>
    </row>
    <row r="20" spans="2:25" ht="22.5" customHeight="1" x14ac:dyDescent="0.2">
      <c r="B20" s="80">
        <v>12</v>
      </c>
      <c r="C20" s="81">
        <f t="shared" si="0"/>
        <v>0</v>
      </c>
      <c r="D20" s="82">
        <f t="shared" si="1"/>
        <v>0</v>
      </c>
      <c r="E20" s="30">
        <f t="shared" si="2"/>
        <v>0</v>
      </c>
      <c r="F20" s="31">
        <f t="shared" si="3"/>
        <v>0</v>
      </c>
      <c r="G20" s="30">
        <f t="shared" si="4"/>
        <v>0</v>
      </c>
      <c r="H20" s="23">
        <f t="shared" si="5"/>
        <v>0</v>
      </c>
      <c r="I20" s="44">
        <f t="shared" si="6"/>
        <v>0</v>
      </c>
      <c r="J20" s="12">
        <f t="shared" si="7"/>
        <v>0</v>
      </c>
      <c r="K20" s="45">
        <f t="shared" si="8"/>
        <v>0</v>
      </c>
      <c r="L20" s="15">
        <f t="shared" si="9"/>
        <v>0</v>
      </c>
      <c r="M20" s="44">
        <f t="shared" si="10"/>
        <v>0</v>
      </c>
      <c r="N20" s="15">
        <f t="shared" si="11"/>
        <v>0</v>
      </c>
      <c r="O20" s="45">
        <f t="shared" si="12"/>
        <v>0</v>
      </c>
      <c r="P20" s="15">
        <f t="shared" si="13"/>
        <v>0</v>
      </c>
      <c r="R20" s="8"/>
      <c r="S20" s="9"/>
      <c r="T20" s="2"/>
      <c r="U20" s="2"/>
      <c r="V20" s="2"/>
      <c r="W20" s="2"/>
      <c r="X20" s="2"/>
      <c r="Y20" s="2"/>
    </row>
    <row r="21" spans="2:25" ht="22.5" customHeight="1" x14ac:dyDescent="0.2">
      <c r="B21" s="80">
        <v>13</v>
      </c>
      <c r="C21" s="81">
        <f t="shared" si="0"/>
        <v>0</v>
      </c>
      <c r="D21" s="82">
        <f t="shared" si="1"/>
        <v>0</v>
      </c>
      <c r="E21" s="30">
        <f t="shared" si="2"/>
        <v>0</v>
      </c>
      <c r="F21" s="31">
        <f t="shared" si="3"/>
        <v>0</v>
      </c>
      <c r="G21" s="30">
        <f t="shared" si="4"/>
        <v>0</v>
      </c>
      <c r="H21" s="23">
        <f t="shared" si="5"/>
        <v>0</v>
      </c>
      <c r="I21" s="44">
        <f t="shared" si="6"/>
        <v>0</v>
      </c>
      <c r="J21" s="12">
        <f t="shared" si="7"/>
        <v>0</v>
      </c>
      <c r="K21" s="45">
        <f t="shared" si="8"/>
        <v>0</v>
      </c>
      <c r="L21" s="15">
        <f t="shared" si="9"/>
        <v>0</v>
      </c>
      <c r="M21" s="44">
        <f t="shared" si="10"/>
        <v>0</v>
      </c>
      <c r="N21" s="15">
        <f t="shared" si="11"/>
        <v>0</v>
      </c>
      <c r="O21" s="45">
        <f t="shared" si="12"/>
        <v>0</v>
      </c>
      <c r="P21" s="15">
        <f t="shared" si="13"/>
        <v>0</v>
      </c>
      <c r="R21" s="8"/>
      <c r="S21" s="9"/>
      <c r="T21" s="2"/>
      <c r="U21" s="2"/>
      <c r="V21" s="2"/>
      <c r="W21" s="2"/>
      <c r="X21" s="2"/>
      <c r="Y21" s="2"/>
    </row>
    <row r="22" spans="2:25" ht="22.5" customHeight="1" x14ac:dyDescent="0.2">
      <c r="B22" s="80">
        <v>14</v>
      </c>
      <c r="C22" s="81">
        <f t="shared" si="0"/>
        <v>0</v>
      </c>
      <c r="D22" s="82">
        <f t="shared" si="1"/>
        <v>0</v>
      </c>
      <c r="E22" s="30">
        <f t="shared" si="2"/>
        <v>0</v>
      </c>
      <c r="F22" s="31">
        <f t="shared" si="3"/>
        <v>0</v>
      </c>
      <c r="G22" s="30">
        <f t="shared" si="4"/>
        <v>0</v>
      </c>
      <c r="H22" s="23">
        <f t="shared" si="5"/>
        <v>0</v>
      </c>
      <c r="I22" s="44">
        <f t="shared" si="6"/>
        <v>0</v>
      </c>
      <c r="J22" s="12">
        <f t="shared" si="7"/>
        <v>0</v>
      </c>
      <c r="K22" s="45">
        <f t="shared" si="8"/>
        <v>0</v>
      </c>
      <c r="L22" s="15">
        <f t="shared" si="9"/>
        <v>0</v>
      </c>
      <c r="M22" s="44">
        <f t="shared" si="10"/>
        <v>0</v>
      </c>
      <c r="N22" s="15">
        <f t="shared" si="11"/>
        <v>0</v>
      </c>
      <c r="O22" s="45">
        <f t="shared" si="12"/>
        <v>0</v>
      </c>
      <c r="P22" s="15">
        <f t="shared" si="13"/>
        <v>0</v>
      </c>
      <c r="R22" s="8"/>
      <c r="S22" s="9"/>
      <c r="T22" s="2"/>
      <c r="U22" s="2"/>
      <c r="V22" s="2"/>
      <c r="W22" s="2"/>
      <c r="X22" s="2"/>
      <c r="Y22" s="2"/>
    </row>
    <row r="23" spans="2:25" ht="22.15" customHeight="1" x14ac:dyDescent="0.2">
      <c r="B23" s="80">
        <v>15</v>
      </c>
      <c r="C23" s="81">
        <f t="shared" si="0"/>
        <v>0</v>
      </c>
      <c r="D23" s="82">
        <f t="shared" si="1"/>
        <v>0</v>
      </c>
      <c r="E23" s="30">
        <f t="shared" si="2"/>
        <v>0</v>
      </c>
      <c r="F23" s="31">
        <f t="shared" si="3"/>
        <v>0</v>
      </c>
      <c r="G23" s="30">
        <f t="shared" si="4"/>
        <v>0</v>
      </c>
      <c r="H23" s="23">
        <f t="shared" si="5"/>
        <v>0</v>
      </c>
      <c r="I23" s="44">
        <f t="shared" si="6"/>
        <v>0</v>
      </c>
      <c r="J23" s="12">
        <f t="shared" si="7"/>
        <v>0</v>
      </c>
      <c r="K23" s="45">
        <f t="shared" si="8"/>
        <v>0</v>
      </c>
      <c r="L23" s="15">
        <f t="shared" si="9"/>
        <v>0</v>
      </c>
      <c r="M23" s="44">
        <f t="shared" si="10"/>
        <v>0</v>
      </c>
      <c r="N23" s="15">
        <f t="shared" si="11"/>
        <v>0</v>
      </c>
      <c r="O23" s="45">
        <f t="shared" si="12"/>
        <v>0</v>
      </c>
      <c r="P23" s="15">
        <f t="shared" si="13"/>
        <v>0</v>
      </c>
      <c r="R23" s="8"/>
      <c r="S23" s="9"/>
      <c r="T23" s="2"/>
      <c r="U23" s="2"/>
      <c r="V23" s="2"/>
      <c r="W23" s="2"/>
      <c r="X23" s="2"/>
      <c r="Y23" s="2"/>
    </row>
    <row r="24" spans="2:25" ht="22.5" customHeight="1" x14ac:dyDescent="0.2">
      <c r="B24" s="80">
        <v>16</v>
      </c>
      <c r="C24" s="81">
        <f t="shared" si="0"/>
        <v>0</v>
      </c>
      <c r="D24" s="82">
        <f t="shared" si="1"/>
        <v>0</v>
      </c>
      <c r="E24" s="30">
        <f t="shared" si="2"/>
        <v>0</v>
      </c>
      <c r="F24" s="31">
        <f t="shared" si="3"/>
        <v>0</v>
      </c>
      <c r="G24" s="30">
        <f t="shared" si="4"/>
        <v>0</v>
      </c>
      <c r="H24" s="23">
        <f t="shared" si="5"/>
        <v>0</v>
      </c>
      <c r="I24" s="44">
        <f t="shared" si="6"/>
        <v>0</v>
      </c>
      <c r="J24" s="12">
        <f t="shared" si="7"/>
        <v>0</v>
      </c>
      <c r="K24" s="45">
        <f t="shared" si="8"/>
        <v>0</v>
      </c>
      <c r="L24" s="15">
        <f t="shared" si="9"/>
        <v>0</v>
      </c>
      <c r="M24" s="44">
        <f t="shared" si="10"/>
        <v>0</v>
      </c>
      <c r="N24" s="15">
        <f t="shared" si="11"/>
        <v>0</v>
      </c>
      <c r="O24" s="45">
        <f t="shared" si="12"/>
        <v>0</v>
      </c>
      <c r="P24" s="15">
        <f t="shared" si="13"/>
        <v>0</v>
      </c>
      <c r="R24" s="8"/>
      <c r="S24" s="9"/>
      <c r="T24" s="2"/>
      <c r="U24" s="2"/>
      <c r="V24" s="2"/>
      <c r="W24" s="2"/>
      <c r="X24" s="2"/>
      <c r="Y24" s="2"/>
    </row>
    <row r="25" spans="2:25" ht="22.5" customHeight="1" x14ac:dyDescent="0.2">
      <c r="B25" s="80">
        <v>17</v>
      </c>
      <c r="C25" s="81">
        <f t="shared" si="0"/>
        <v>0</v>
      </c>
      <c r="D25" s="82">
        <f t="shared" si="1"/>
        <v>0</v>
      </c>
      <c r="E25" s="30">
        <f t="shared" si="2"/>
        <v>0</v>
      </c>
      <c r="F25" s="31">
        <f t="shared" si="3"/>
        <v>0</v>
      </c>
      <c r="G25" s="30">
        <f t="shared" si="4"/>
        <v>0</v>
      </c>
      <c r="H25" s="23">
        <f t="shared" si="5"/>
        <v>0</v>
      </c>
      <c r="I25" s="44">
        <f t="shared" si="6"/>
        <v>0</v>
      </c>
      <c r="J25" s="12">
        <f t="shared" si="7"/>
        <v>0</v>
      </c>
      <c r="K25" s="45">
        <f t="shared" si="8"/>
        <v>0</v>
      </c>
      <c r="L25" s="15">
        <f t="shared" si="9"/>
        <v>0</v>
      </c>
      <c r="M25" s="44">
        <f t="shared" si="10"/>
        <v>0</v>
      </c>
      <c r="N25" s="15">
        <f t="shared" si="11"/>
        <v>0</v>
      </c>
      <c r="O25" s="45">
        <f t="shared" si="12"/>
        <v>0</v>
      </c>
      <c r="P25" s="15">
        <f t="shared" si="13"/>
        <v>0</v>
      </c>
      <c r="R25" s="8"/>
      <c r="S25" s="9"/>
      <c r="T25" s="2"/>
      <c r="U25" s="2"/>
      <c r="V25" s="2"/>
      <c r="W25" s="2"/>
      <c r="X25" s="2"/>
      <c r="Y25" s="2"/>
    </row>
    <row r="26" spans="2:25" ht="22.5" customHeight="1" x14ac:dyDescent="0.2">
      <c r="B26" s="80">
        <v>18</v>
      </c>
      <c r="C26" s="81">
        <f t="shared" si="0"/>
        <v>0</v>
      </c>
      <c r="D26" s="82">
        <f t="shared" si="1"/>
        <v>0</v>
      </c>
      <c r="E26" s="30">
        <f t="shared" si="2"/>
        <v>0</v>
      </c>
      <c r="F26" s="31">
        <f t="shared" si="3"/>
        <v>0</v>
      </c>
      <c r="G26" s="30">
        <f t="shared" si="4"/>
        <v>0</v>
      </c>
      <c r="H26" s="23">
        <f t="shared" si="5"/>
        <v>0</v>
      </c>
      <c r="I26" s="44">
        <f t="shared" si="6"/>
        <v>0</v>
      </c>
      <c r="J26" s="12">
        <f t="shared" si="7"/>
        <v>0</v>
      </c>
      <c r="K26" s="45">
        <f t="shared" si="8"/>
        <v>0</v>
      </c>
      <c r="L26" s="15">
        <f t="shared" si="9"/>
        <v>0</v>
      </c>
      <c r="M26" s="44">
        <f t="shared" si="10"/>
        <v>0</v>
      </c>
      <c r="N26" s="15">
        <f t="shared" si="11"/>
        <v>0</v>
      </c>
      <c r="O26" s="45">
        <f t="shared" si="12"/>
        <v>0</v>
      </c>
      <c r="P26" s="15">
        <f t="shared" si="13"/>
        <v>0</v>
      </c>
      <c r="R26" s="8"/>
      <c r="S26" s="9"/>
      <c r="T26" s="2"/>
      <c r="U26" s="2"/>
      <c r="V26" s="2"/>
      <c r="W26" s="2"/>
      <c r="X26" s="2"/>
      <c r="Y26" s="2"/>
    </row>
    <row r="27" spans="2:25" ht="22.5" customHeight="1" x14ac:dyDescent="0.2">
      <c r="B27" s="80">
        <v>19</v>
      </c>
      <c r="C27" s="81">
        <f t="shared" si="0"/>
        <v>0</v>
      </c>
      <c r="D27" s="82">
        <f t="shared" si="1"/>
        <v>0</v>
      </c>
      <c r="E27" s="30">
        <f t="shared" si="2"/>
        <v>0</v>
      </c>
      <c r="F27" s="31">
        <f t="shared" si="3"/>
        <v>0</v>
      </c>
      <c r="G27" s="30">
        <f t="shared" si="4"/>
        <v>0</v>
      </c>
      <c r="H27" s="23">
        <f t="shared" si="5"/>
        <v>0</v>
      </c>
      <c r="I27" s="44">
        <f t="shared" si="6"/>
        <v>0</v>
      </c>
      <c r="J27" s="12">
        <f t="shared" si="7"/>
        <v>0</v>
      </c>
      <c r="K27" s="45">
        <f t="shared" si="8"/>
        <v>0</v>
      </c>
      <c r="L27" s="15">
        <f t="shared" si="9"/>
        <v>0</v>
      </c>
      <c r="M27" s="44">
        <f t="shared" si="10"/>
        <v>0</v>
      </c>
      <c r="N27" s="15">
        <f t="shared" si="11"/>
        <v>0</v>
      </c>
      <c r="O27" s="45">
        <f t="shared" si="12"/>
        <v>0</v>
      </c>
      <c r="P27" s="15">
        <f t="shared" si="13"/>
        <v>0</v>
      </c>
      <c r="R27" s="8"/>
      <c r="S27" s="9"/>
      <c r="T27" s="2"/>
      <c r="U27" s="2"/>
      <c r="V27" s="2"/>
      <c r="W27" s="2"/>
      <c r="X27" s="2"/>
      <c r="Y27" s="2"/>
    </row>
    <row r="28" spans="2:25" ht="22.5" customHeight="1" x14ac:dyDescent="0.2">
      <c r="B28" s="80">
        <v>20</v>
      </c>
      <c r="C28" s="81">
        <f t="shared" si="0"/>
        <v>0</v>
      </c>
      <c r="D28" s="82">
        <f t="shared" si="1"/>
        <v>0</v>
      </c>
      <c r="E28" s="30">
        <f t="shared" si="2"/>
        <v>0</v>
      </c>
      <c r="F28" s="31">
        <f t="shared" si="3"/>
        <v>0</v>
      </c>
      <c r="G28" s="30">
        <f t="shared" si="4"/>
        <v>0</v>
      </c>
      <c r="H28" s="23">
        <f t="shared" si="5"/>
        <v>0</v>
      </c>
      <c r="I28" s="44">
        <f t="shared" si="6"/>
        <v>0</v>
      </c>
      <c r="J28" s="12">
        <f t="shared" si="7"/>
        <v>0</v>
      </c>
      <c r="K28" s="45">
        <f t="shared" si="8"/>
        <v>0</v>
      </c>
      <c r="L28" s="15">
        <f t="shared" si="9"/>
        <v>0</v>
      </c>
      <c r="M28" s="44">
        <f t="shared" si="10"/>
        <v>0</v>
      </c>
      <c r="N28" s="15">
        <f t="shared" si="11"/>
        <v>0</v>
      </c>
      <c r="O28" s="45">
        <f t="shared" si="12"/>
        <v>0</v>
      </c>
      <c r="P28" s="15">
        <f t="shared" si="13"/>
        <v>0</v>
      </c>
      <c r="R28" s="8"/>
      <c r="S28" s="9"/>
      <c r="T28" s="2"/>
      <c r="U28" s="2"/>
      <c r="V28" s="2"/>
      <c r="W28" s="2"/>
      <c r="X28" s="2"/>
      <c r="Y28" s="2"/>
    </row>
    <row r="29" spans="2:25" ht="22.5" customHeight="1" x14ac:dyDescent="0.2">
      <c r="B29" s="80">
        <v>21</v>
      </c>
      <c r="C29" s="81">
        <f t="shared" si="0"/>
        <v>0</v>
      </c>
      <c r="D29" s="82">
        <f t="shared" si="1"/>
        <v>0</v>
      </c>
      <c r="E29" s="30">
        <f t="shared" si="2"/>
        <v>0</v>
      </c>
      <c r="F29" s="31">
        <f t="shared" si="3"/>
        <v>0</v>
      </c>
      <c r="G29" s="30">
        <f t="shared" si="4"/>
        <v>0</v>
      </c>
      <c r="H29" s="23">
        <f t="shared" si="5"/>
        <v>0</v>
      </c>
      <c r="I29" s="44">
        <f t="shared" si="6"/>
        <v>0</v>
      </c>
      <c r="J29" s="12">
        <f t="shared" si="7"/>
        <v>0</v>
      </c>
      <c r="K29" s="45">
        <f t="shared" si="8"/>
        <v>0</v>
      </c>
      <c r="L29" s="15">
        <f t="shared" si="9"/>
        <v>0</v>
      </c>
      <c r="M29" s="44">
        <f t="shared" si="10"/>
        <v>0</v>
      </c>
      <c r="N29" s="15">
        <f t="shared" si="11"/>
        <v>0</v>
      </c>
      <c r="O29" s="45">
        <f t="shared" si="12"/>
        <v>0</v>
      </c>
      <c r="P29" s="15">
        <f t="shared" si="13"/>
        <v>0</v>
      </c>
      <c r="R29" s="8"/>
      <c r="S29" s="9"/>
      <c r="T29" s="2"/>
      <c r="U29" s="2"/>
      <c r="V29" s="2"/>
      <c r="W29" s="2"/>
      <c r="X29" s="2"/>
      <c r="Y29" s="2"/>
    </row>
    <row r="30" spans="2:25" ht="22.5" customHeight="1" x14ac:dyDescent="0.2">
      <c r="B30" s="80">
        <v>22</v>
      </c>
      <c r="C30" s="81">
        <f t="shared" si="0"/>
        <v>0</v>
      </c>
      <c r="D30" s="82">
        <f t="shared" si="1"/>
        <v>0</v>
      </c>
      <c r="E30" s="30">
        <f t="shared" si="2"/>
        <v>0</v>
      </c>
      <c r="F30" s="31">
        <f t="shared" si="3"/>
        <v>0</v>
      </c>
      <c r="G30" s="30">
        <f t="shared" si="4"/>
        <v>0</v>
      </c>
      <c r="H30" s="23">
        <f t="shared" si="5"/>
        <v>0</v>
      </c>
      <c r="I30" s="44">
        <f t="shared" si="6"/>
        <v>0</v>
      </c>
      <c r="J30" s="12">
        <f t="shared" si="7"/>
        <v>0</v>
      </c>
      <c r="K30" s="45">
        <f t="shared" si="8"/>
        <v>0</v>
      </c>
      <c r="L30" s="15">
        <f t="shared" si="9"/>
        <v>0</v>
      </c>
      <c r="M30" s="44">
        <f t="shared" si="10"/>
        <v>0</v>
      </c>
      <c r="N30" s="15">
        <f t="shared" si="11"/>
        <v>0</v>
      </c>
      <c r="O30" s="45">
        <f t="shared" si="12"/>
        <v>0</v>
      </c>
      <c r="P30" s="15">
        <f t="shared" si="13"/>
        <v>0</v>
      </c>
      <c r="R30" s="8"/>
      <c r="S30" s="9"/>
      <c r="T30" s="2"/>
      <c r="U30" s="2"/>
      <c r="V30" s="2"/>
      <c r="W30" s="2"/>
      <c r="X30" s="2"/>
      <c r="Y30" s="2"/>
    </row>
    <row r="31" spans="2:25" ht="22.5" customHeight="1" x14ac:dyDescent="0.2">
      <c r="B31" s="80">
        <v>23</v>
      </c>
      <c r="C31" s="81">
        <f t="shared" si="0"/>
        <v>0</v>
      </c>
      <c r="D31" s="82">
        <f t="shared" si="1"/>
        <v>0</v>
      </c>
      <c r="E31" s="30">
        <f t="shared" si="2"/>
        <v>0</v>
      </c>
      <c r="F31" s="31">
        <f t="shared" si="3"/>
        <v>0</v>
      </c>
      <c r="G31" s="30">
        <f t="shared" si="4"/>
        <v>0</v>
      </c>
      <c r="H31" s="23">
        <f t="shared" si="5"/>
        <v>0</v>
      </c>
      <c r="I31" s="44">
        <f t="shared" si="6"/>
        <v>0</v>
      </c>
      <c r="J31" s="12">
        <f t="shared" si="7"/>
        <v>0</v>
      </c>
      <c r="K31" s="45">
        <f t="shared" si="8"/>
        <v>0</v>
      </c>
      <c r="L31" s="15">
        <f t="shared" si="9"/>
        <v>0</v>
      </c>
      <c r="M31" s="44">
        <f t="shared" si="10"/>
        <v>0</v>
      </c>
      <c r="N31" s="15">
        <f t="shared" si="11"/>
        <v>0</v>
      </c>
      <c r="O31" s="45">
        <f t="shared" si="12"/>
        <v>0</v>
      </c>
      <c r="P31" s="15">
        <f t="shared" si="13"/>
        <v>0</v>
      </c>
      <c r="R31" s="8"/>
      <c r="S31" s="9"/>
      <c r="T31" s="2"/>
      <c r="U31" s="2"/>
      <c r="V31" s="2"/>
      <c r="W31" s="2"/>
      <c r="X31" s="2"/>
      <c r="Y31" s="2"/>
    </row>
    <row r="32" spans="2:25" ht="22.5" customHeight="1" x14ac:dyDescent="0.2">
      <c r="B32" s="80">
        <v>24</v>
      </c>
      <c r="C32" s="81">
        <f t="shared" si="0"/>
        <v>0</v>
      </c>
      <c r="D32" s="82">
        <f t="shared" si="1"/>
        <v>0</v>
      </c>
      <c r="E32" s="30">
        <f t="shared" si="2"/>
        <v>0</v>
      </c>
      <c r="F32" s="31">
        <f t="shared" si="3"/>
        <v>0</v>
      </c>
      <c r="G32" s="30">
        <f t="shared" si="4"/>
        <v>0</v>
      </c>
      <c r="H32" s="23">
        <f t="shared" si="5"/>
        <v>0</v>
      </c>
      <c r="I32" s="44">
        <f t="shared" si="6"/>
        <v>0</v>
      </c>
      <c r="J32" s="12">
        <f t="shared" si="7"/>
        <v>0</v>
      </c>
      <c r="K32" s="45">
        <f t="shared" si="8"/>
        <v>0</v>
      </c>
      <c r="L32" s="15">
        <f t="shared" si="9"/>
        <v>0</v>
      </c>
      <c r="M32" s="44">
        <f t="shared" si="10"/>
        <v>0</v>
      </c>
      <c r="N32" s="15">
        <f t="shared" si="11"/>
        <v>0</v>
      </c>
      <c r="O32" s="45">
        <f t="shared" si="12"/>
        <v>0</v>
      </c>
      <c r="P32" s="15">
        <f t="shared" si="13"/>
        <v>0</v>
      </c>
      <c r="R32" s="8"/>
      <c r="S32" s="9"/>
      <c r="T32" s="2"/>
      <c r="U32" s="2"/>
      <c r="V32" s="2"/>
      <c r="W32" s="2"/>
      <c r="X32" s="2"/>
      <c r="Y32" s="2"/>
    </row>
    <row r="33" spans="2:25" ht="22.5" customHeight="1" x14ac:dyDescent="0.2">
      <c r="B33" s="80">
        <v>25</v>
      </c>
      <c r="C33" s="81">
        <f t="shared" si="0"/>
        <v>0</v>
      </c>
      <c r="D33" s="82">
        <f t="shared" si="1"/>
        <v>0</v>
      </c>
      <c r="E33" s="30">
        <f t="shared" si="2"/>
        <v>0</v>
      </c>
      <c r="F33" s="31">
        <f t="shared" si="3"/>
        <v>0</v>
      </c>
      <c r="G33" s="30">
        <f t="shared" si="4"/>
        <v>0</v>
      </c>
      <c r="H33" s="23">
        <f t="shared" si="5"/>
        <v>0</v>
      </c>
      <c r="I33" s="44">
        <f t="shared" si="6"/>
        <v>0</v>
      </c>
      <c r="J33" s="12">
        <f t="shared" si="7"/>
        <v>0</v>
      </c>
      <c r="K33" s="45">
        <f t="shared" si="8"/>
        <v>0</v>
      </c>
      <c r="L33" s="15">
        <f t="shared" si="9"/>
        <v>0</v>
      </c>
      <c r="M33" s="44">
        <f t="shared" si="10"/>
        <v>0</v>
      </c>
      <c r="N33" s="15">
        <f t="shared" si="11"/>
        <v>0</v>
      </c>
      <c r="O33" s="45">
        <f t="shared" si="12"/>
        <v>0</v>
      </c>
      <c r="P33" s="15">
        <f t="shared" si="13"/>
        <v>0</v>
      </c>
      <c r="R33" s="8"/>
      <c r="S33" s="9"/>
      <c r="T33" s="2"/>
      <c r="U33" s="2"/>
      <c r="V33" s="2"/>
      <c r="W33" s="2"/>
      <c r="X33" s="2"/>
      <c r="Y33" s="2"/>
    </row>
    <row r="34" spans="2:25" ht="22.5" customHeight="1" x14ac:dyDescent="0.2">
      <c r="B34" s="80">
        <v>26</v>
      </c>
      <c r="C34" s="81">
        <f t="shared" si="0"/>
        <v>0</v>
      </c>
      <c r="D34" s="82">
        <f t="shared" si="1"/>
        <v>0</v>
      </c>
      <c r="E34" s="30">
        <f t="shared" si="2"/>
        <v>0</v>
      </c>
      <c r="F34" s="31">
        <f t="shared" si="3"/>
        <v>0</v>
      </c>
      <c r="G34" s="30">
        <f t="shared" si="4"/>
        <v>0</v>
      </c>
      <c r="H34" s="23">
        <f t="shared" si="5"/>
        <v>0</v>
      </c>
      <c r="I34" s="44">
        <f t="shared" si="6"/>
        <v>0</v>
      </c>
      <c r="J34" s="12">
        <f t="shared" si="7"/>
        <v>0</v>
      </c>
      <c r="K34" s="45">
        <f t="shared" si="8"/>
        <v>0</v>
      </c>
      <c r="L34" s="15">
        <f t="shared" si="9"/>
        <v>0</v>
      </c>
      <c r="M34" s="44">
        <f t="shared" si="10"/>
        <v>0</v>
      </c>
      <c r="N34" s="15">
        <f t="shared" si="11"/>
        <v>0</v>
      </c>
      <c r="O34" s="45">
        <f t="shared" si="12"/>
        <v>0</v>
      </c>
      <c r="P34" s="15">
        <f t="shared" si="13"/>
        <v>0</v>
      </c>
      <c r="R34" s="8"/>
      <c r="S34" s="9"/>
      <c r="T34" s="2"/>
      <c r="U34" s="2"/>
      <c r="V34" s="2"/>
      <c r="W34" s="2"/>
      <c r="X34" s="2"/>
      <c r="Y34" s="2"/>
    </row>
    <row r="35" spans="2:25" ht="22.5" customHeight="1" x14ac:dyDescent="0.2">
      <c r="B35" s="80">
        <v>27</v>
      </c>
      <c r="C35" s="81">
        <f t="shared" si="0"/>
        <v>0</v>
      </c>
      <c r="D35" s="82">
        <f t="shared" si="1"/>
        <v>0</v>
      </c>
      <c r="E35" s="30">
        <f t="shared" si="2"/>
        <v>0</v>
      </c>
      <c r="F35" s="31">
        <f t="shared" si="3"/>
        <v>0</v>
      </c>
      <c r="G35" s="30">
        <f t="shared" si="4"/>
        <v>0</v>
      </c>
      <c r="H35" s="23">
        <f t="shared" si="5"/>
        <v>0</v>
      </c>
      <c r="I35" s="44">
        <f t="shared" si="6"/>
        <v>0</v>
      </c>
      <c r="J35" s="12">
        <f t="shared" si="7"/>
        <v>0</v>
      </c>
      <c r="K35" s="45">
        <f t="shared" si="8"/>
        <v>0</v>
      </c>
      <c r="L35" s="15">
        <f t="shared" si="9"/>
        <v>0</v>
      </c>
      <c r="M35" s="44">
        <f t="shared" si="10"/>
        <v>0</v>
      </c>
      <c r="N35" s="15">
        <f t="shared" si="11"/>
        <v>0</v>
      </c>
      <c r="O35" s="45">
        <f t="shared" si="12"/>
        <v>0</v>
      </c>
      <c r="P35" s="15">
        <f t="shared" si="13"/>
        <v>0</v>
      </c>
      <c r="R35" s="8"/>
      <c r="S35" s="9"/>
      <c r="T35" s="2"/>
      <c r="U35" s="2"/>
      <c r="V35" s="2"/>
      <c r="W35" s="2"/>
      <c r="X35" s="2"/>
      <c r="Y35" s="2"/>
    </row>
    <row r="36" spans="2:25" ht="22.5" customHeight="1" x14ac:dyDescent="0.2">
      <c r="B36" s="80">
        <v>28</v>
      </c>
      <c r="C36" s="81">
        <f t="shared" si="0"/>
        <v>0</v>
      </c>
      <c r="D36" s="82">
        <f t="shared" si="1"/>
        <v>0</v>
      </c>
      <c r="E36" s="30">
        <f t="shared" si="2"/>
        <v>0</v>
      </c>
      <c r="F36" s="31">
        <f t="shared" si="3"/>
        <v>0</v>
      </c>
      <c r="G36" s="30">
        <f t="shared" si="4"/>
        <v>0</v>
      </c>
      <c r="H36" s="23">
        <f t="shared" si="5"/>
        <v>0</v>
      </c>
      <c r="I36" s="44">
        <f t="shared" si="6"/>
        <v>0</v>
      </c>
      <c r="J36" s="12">
        <f t="shared" si="7"/>
        <v>0</v>
      </c>
      <c r="K36" s="45">
        <f t="shared" si="8"/>
        <v>0</v>
      </c>
      <c r="L36" s="15">
        <f t="shared" si="9"/>
        <v>0</v>
      </c>
      <c r="M36" s="44">
        <f t="shared" si="10"/>
        <v>0</v>
      </c>
      <c r="N36" s="15">
        <f t="shared" si="11"/>
        <v>0</v>
      </c>
      <c r="O36" s="45">
        <f t="shared" si="12"/>
        <v>0</v>
      </c>
      <c r="P36" s="15">
        <f t="shared" si="13"/>
        <v>0</v>
      </c>
      <c r="R36" s="8"/>
      <c r="S36" s="9"/>
      <c r="T36" s="2"/>
      <c r="U36" s="2"/>
      <c r="V36" s="2"/>
      <c r="W36" s="2"/>
      <c r="X36" s="2"/>
      <c r="Y36" s="2"/>
    </row>
    <row r="37" spans="2:25" ht="22.5" customHeight="1" x14ac:dyDescent="0.2">
      <c r="B37" s="80">
        <v>29</v>
      </c>
      <c r="C37" s="81">
        <f t="shared" si="0"/>
        <v>0</v>
      </c>
      <c r="D37" s="82">
        <f t="shared" si="1"/>
        <v>0</v>
      </c>
      <c r="E37" s="30">
        <f t="shared" si="2"/>
        <v>0</v>
      </c>
      <c r="F37" s="31">
        <f t="shared" si="3"/>
        <v>0</v>
      </c>
      <c r="G37" s="30">
        <f t="shared" si="4"/>
        <v>0</v>
      </c>
      <c r="H37" s="23">
        <f t="shared" si="5"/>
        <v>0</v>
      </c>
      <c r="I37" s="44">
        <f t="shared" si="6"/>
        <v>0</v>
      </c>
      <c r="J37" s="12">
        <f t="shared" si="7"/>
        <v>0</v>
      </c>
      <c r="K37" s="45">
        <f t="shared" si="8"/>
        <v>0</v>
      </c>
      <c r="L37" s="15">
        <f t="shared" si="9"/>
        <v>0</v>
      </c>
      <c r="M37" s="44">
        <f t="shared" si="10"/>
        <v>0</v>
      </c>
      <c r="N37" s="15">
        <f t="shared" si="11"/>
        <v>0</v>
      </c>
      <c r="O37" s="45">
        <f t="shared" si="12"/>
        <v>0</v>
      </c>
      <c r="P37" s="15">
        <f t="shared" si="13"/>
        <v>0</v>
      </c>
      <c r="R37" s="8"/>
      <c r="S37" s="9"/>
      <c r="T37" s="2"/>
      <c r="U37" s="2"/>
      <c r="V37" s="2"/>
      <c r="W37" s="2"/>
      <c r="X37" s="2"/>
      <c r="Y37" s="2"/>
    </row>
    <row r="38" spans="2:25" ht="22.5" customHeight="1" x14ac:dyDescent="0.2">
      <c r="B38" s="80">
        <v>30</v>
      </c>
      <c r="C38" s="81">
        <f t="shared" si="0"/>
        <v>0</v>
      </c>
      <c r="D38" s="82">
        <f t="shared" si="1"/>
        <v>0</v>
      </c>
      <c r="E38" s="30">
        <f t="shared" si="2"/>
        <v>0</v>
      </c>
      <c r="F38" s="31">
        <f t="shared" si="3"/>
        <v>0</v>
      </c>
      <c r="G38" s="30">
        <f t="shared" si="4"/>
        <v>0</v>
      </c>
      <c r="H38" s="23">
        <f t="shared" si="5"/>
        <v>0</v>
      </c>
      <c r="I38" s="44">
        <f t="shared" si="6"/>
        <v>0</v>
      </c>
      <c r="J38" s="12">
        <f t="shared" si="7"/>
        <v>0</v>
      </c>
      <c r="K38" s="45">
        <f t="shared" si="8"/>
        <v>0</v>
      </c>
      <c r="L38" s="15">
        <f t="shared" si="9"/>
        <v>0</v>
      </c>
      <c r="M38" s="44">
        <f t="shared" si="10"/>
        <v>0</v>
      </c>
      <c r="N38" s="15">
        <f t="shared" si="11"/>
        <v>0</v>
      </c>
      <c r="O38" s="45">
        <f t="shared" si="12"/>
        <v>0</v>
      </c>
      <c r="P38" s="15">
        <f t="shared" si="13"/>
        <v>0</v>
      </c>
      <c r="R38" s="8"/>
      <c r="S38" s="9"/>
      <c r="T38" s="2"/>
      <c r="U38" s="2"/>
      <c r="V38" s="2"/>
      <c r="W38" s="2"/>
      <c r="X38" s="2"/>
      <c r="Y38" s="2"/>
    </row>
    <row r="39" spans="2:25" ht="22.5" customHeight="1" x14ac:dyDescent="0.2">
      <c r="B39" s="80">
        <v>31</v>
      </c>
      <c r="C39" s="81">
        <f t="shared" si="0"/>
        <v>0</v>
      </c>
      <c r="D39" s="82">
        <f t="shared" si="1"/>
        <v>0</v>
      </c>
      <c r="E39" s="30">
        <f t="shared" si="2"/>
        <v>0</v>
      </c>
      <c r="F39" s="31">
        <f t="shared" si="3"/>
        <v>0</v>
      </c>
      <c r="G39" s="30">
        <f t="shared" si="4"/>
        <v>0</v>
      </c>
      <c r="H39" s="23">
        <f t="shared" si="5"/>
        <v>0</v>
      </c>
      <c r="I39" s="44">
        <f t="shared" si="6"/>
        <v>0</v>
      </c>
      <c r="J39" s="12">
        <f t="shared" si="7"/>
        <v>0</v>
      </c>
      <c r="K39" s="45">
        <f t="shared" si="8"/>
        <v>0</v>
      </c>
      <c r="L39" s="15">
        <f t="shared" si="9"/>
        <v>0</v>
      </c>
      <c r="M39" s="44">
        <f t="shared" si="10"/>
        <v>0</v>
      </c>
      <c r="N39" s="15">
        <f t="shared" si="11"/>
        <v>0</v>
      </c>
      <c r="O39" s="45">
        <f t="shared" si="12"/>
        <v>0</v>
      </c>
      <c r="P39" s="15">
        <f t="shared" si="13"/>
        <v>0</v>
      </c>
      <c r="R39" s="8"/>
      <c r="S39" s="9"/>
      <c r="T39" s="2"/>
      <c r="U39" s="2"/>
      <c r="V39" s="2"/>
      <c r="W39" s="2"/>
      <c r="X39" s="2"/>
      <c r="Y39" s="2"/>
    </row>
    <row r="40" spans="2:25" ht="22.5" customHeight="1" thickBot="1" x14ac:dyDescent="0.25">
      <c r="B40" s="80">
        <v>32</v>
      </c>
      <c r="C40" s="81">
        <f t="shared" si="0"/>
        <v>0</v>
      </c>
      <c r="D40" s="82">
        <f t="shared" si="1"/>
        <v>0</v>
      </c>
      <c r="E40" s="30">
        <f t="shared" si="2"/>
        <v>0</v>
      </c>
      <c r="F40" s="31">
        <f t="shared" si="3"/>
        <v>0</v>
      </c>
      <c r="G40" s="30">
        <f t="shared" si="4"/>
        <v>0</v>
      </c>
      <c r="H40" s="23">
        <f t="shared" si="5"/>
        <v>0</v>
      </c>
      <c r="I40" s="44">
        <f t="shared" si="6"/>
        <v>0</v>
      </c>
      <c r="J40" s="12">
        <f t="shared" si="7"/>
        <v>0</v>
      </c>
      <c r="K40" s="45">
        <f t="shared" si="8"/>
        <v>0</v>
      </c>
      <c r="L40" s="15">
        <f t="shared" si="9"/>
        <v>0</v>
      </c>
      <c r="M40" s="44">
        <f t="shared" si="10"/>
        <v>0</v>
      </c>
      <c r="N40" s="15">
        <f t="shared" si="11"/>
        <v>0</v>
      </c>
      <c r="O40" s="45">
        <f t="shared" si="12"/>
        <v>0</v>
      </c>
      <c r="P40" s="15">
        <f t="shared" si="13"/>
        <v>0</v>
      </c>
      <c r="R40" s="8"/>
      <c r="S40" s="9"/>
      <c r="T40" s="2"/>
      <c r="U40" s="2"/>
      <c r="V40" s="2"/>
      <c r="W40" s="2"/>
      <c r="X40" s="2"/>
      <c r="Y40" s="2"/>
    </row>
    <row r="41" spans="2:25" s="5" customFormat="1" ht="22.5" customHeight="1" thickBot="1" x14ac:dyDescent="0.3">
      <c r="B41" s="86">
        <f>+R41</f>
        <v>0</v>
      </c>
      <c r="C41" s="87"/>
      <c r="D41" s="243" t="s">
        <v>272</v>
      </c>
      <c r="E41" s="27">
        <f>+U41</f>
        <v>0</v>
      </c>
      <c r="F41" s="88">
        <f>+T41</f>
        <v>0</v>
      </c>
      <c r="G41" s="89">
        <f t="shared" si="4"/>
        <v>0</v>
      </c>
      <c r="H41" s="28">
        <f>SUM(H8:H40)</f>
        <v>0</v>
      </c>
      <c r="I41" s="90">
        <f t="shared" si="6"/>
        <v>0</v>
      </c>
      <c r="J41" s="28">
        <f>SUM(J8:J40)</f>
        <v>0</v>
      </c>
      <c r="K41" s="90">
        <f t="shared" si="8"/>
        <v>0</v>
      </c>
      <c r="L41" s="26">
        <f>SUM(L8:L40)</f>
        <v>0</v>
      </c>
      <c r="M41" s="91">
        <f t="shared" si="10"/>
        <v>0</v>
      </c>
      <c r="N41" s="28">
        <f>SUM(N8:N40)</f>
        <v>0</v>
      </c>
      <c r="O41" s="90">
        <f>+IF(E41=0,0,P41/E41)</f>
        <v>0</v>
      </c>
      <c r="P41" s="26">
        <f>SUM(P8:P40)</f>
        <v>0</v>
      </c>
      <c r="R41" s="83"/>
      <c r="S41" s="64"/>
      <c r="T41" s="1"/>
      <c r="U41" s="1"/>
      <c r="V41" s="1"/>
      <c r="W41" s="1"/>
      <c r="X41" s="1"/>
      <c r="Y41" s="1"/>
    </row>
    <row r="42" spans="2:25" s="5" customFormat="1" ht="22.5" customHeight="1" thickBot="1" x14ac:dyDescent="0.3">
      <c r="B42" s="84"/>
      <c r="C42" s="85"/>
      <c r="D42" s="92"/>
      <c r="E42" s="75"/>
      <c r="F42" s="34"/>
      <c r="G42" s="37"/>
      <c r="H42" s="48" t="str">
        <f>+H7</f>
        <v>Tid i alt</v>
      </c>
      <c r="I42" s="93"/>
      <c r="J42" s="48" t="str">
        <f>+J7</f>
        <v>NMP i alt</v>
      </c>
      <c r="K42" s="93">
        <f t="shared" si="8"/>
        <v>0</v>
      </c>
      <c r="L42" s="49" t="str">
        <f>+L7</f>
        <v>Løn i alt</v>
      </c>
      <c r="M42" s="94"/>
      <c r="N42" s="48" t="str">
        <f>+N7</f>
        <v>Leje i alt</v>
      </c>
      <c r="O42" s="93"/>
      <c r="P42" s="49" t="str">
        <f>+P7</f>
        <v>Pris i alt</v>
      </c>
      <c r="R42" s="83"/>
      <c r="S42" s="64"/>
      <c r="T42" s="1"/>
      <c r="U42" s="1"/>
      <c r="V42" s="1"/>
      <c r="W42" s="1"/>
      <c r="X42" s="1"/>
      <c r="Y42" s="1"/>
    </row>
    <row r="43" spans="2:25" ht="22.5" customHeight="1" thickBot="1" x14ac:dyDescent="0.25">
      <c r="B43" s="95"/>
      <c r="C43" s="96"/>
      <c r="D43" s="97" t="s">
        <v>40</v>
      </c>
      <c r="E43" s="98"/>
      <c r="F43" s="99"/>
      <c r="G43" s="100"/>
      <c r="H43" s="101">
        <f>SUM(H8:H40)</f>
        <v>0</v>
      </c>
      <c r="I43" s="98"/>
      <c r="J43" s="101">
        <f>SUM(J8:J40)</f>
        <v>0</v>
      </c>
      <c r="K43" s="98">
        <f t="shared" si="8"/>
        <v>0</v>
      </c>
      <c r="L43" s="102">
        <f>SUM(L8:L40)</f>
        <v>0</v>
      </c>
      <c r="M43" s="100"/>
      <c r="N43" s="101">
        <f>SUM(N8:N40)</f>
        <v>0</v>
      </c>
      <c r="O43" s="103">
        <f>+IF(E43=0,0,P43/E43)</f>
        <v>0</v>
      </c>
      <c r="P43" s="102">
        <f>SUM(P8:P40)</f>
        <v>0</v>
      </c>
      <c r="R43" s="6"/>
      <c r="S43" s="145" t="str">
        <f>D6</f>
        <v>Beskrivelse</v>
      </c>
      <c r="T43" s="157" t="str">
        <f>E6</f>
        <v>Enhed</v>
      </c>
      <c r="U43" s="146" t="s">
        <v>48</v>
      </c>
    </row>
    <row r="44" spans="2:25" ht="22.5" customHeight="1" x14ac:dyDescent="0.2">
      <c r="B44" s="35">
        <f t="shared" ref="B44:B79" si="14">+Q44</f>
        <v>0</v>
      </c>
      <c r="C44" s="36"/>
      <c r="D44" s="34">
        <f>+R44</f>
        <v>0</v>
      </c>
      <c r="E44" s="29"/>
      <c r="F44" s="34"/>
      <c r="G44" s="37"/>
      <c r="H44" s="22"/>
      <c r="I44" s="38"/>
      <c r="J44" s="7"/>
      <c r="K44" s="40"/>
      <c r="L44" s="39"/>
      <c r="M44" s="38"/>
      <c r="N44" s="39"/>
      <c r="O44" s="40"/>
      <c r="P44" s="39"/>
      <c r="Q44" s="104"/>
      <c r="S44" s="65" t="s">
        <v>50</v>
      </c>
      <c r="U44" s="2"/>
    </row>
    <row r="45" spans="2:25" ht="22.5" customHeight="1" x14ac:dyDescent="0.2">
      <c r="B45" s="41">
        <f t="shared" si="14"/>
        <v>0</v>
      </c>
      <c r="C45" s="24"/>
      <c r="D45" s="32" t="str">
        <f t="shared" ref="D45:D54" si="15">+S45</f>
        <v>Arbejdspladsindretning</v>
      </c>
      <c r="E45" s="115" t="str">
        <f t="shared" ref="E45:E54" si="16">+T45</f>
        <v>%</v>
      </c>
      <c r="F45" s="116">
        <f t="shared" ref="F45:F54" si="17">+U45</f>
        <v>5</v>
      </c>
      <c r="G45" s="30"/>
      <c r="H45" s="18">
        <f t="shared" ref="H45:H54" si="18">$H$43*F45/100</f>
        <v>0</v>
      </c>
      <c r="I45" s="42"/>
      <c r="J45" s="12">
        <f t="shared" ref="J45:J54" si="19">+$J$43*F45/100</f>
        <v>0</v>
      </c>
      <c r="K45" s="43"/>
      <c r="L45" s="15">
        <f t="shared" ref="L45:L54" si="20">+$L$43*F45/100</f>
        <v>0</v>
      </c>
      <c r="M45" s="42"/>
      <c r="N45" s="15">
        <f t="shared" ref="N45:N54" si="21">+$N$43*F45/100</f>
        <v>0</v>
      </c>
      <c r="O45" s="43"/>
      <c r="P45" s="15">
        <f t="shared" ref="P45:P54" si="22">+J45+L45+N45</f>
        <v>0</v>
      </c>
      <c r="Q45" s="104"/>
      <c r="S45" s="1" t="s">
        <v>1</v>
      </c>
      <c r="T45" s="1" t="s">
        <v>23</v>
      </c>
      <c r="U45" s="2">
        <v>5</v>
      </c>
    </row>
    <row r="46" spans="2:25" ht="22.5" customHeight="1" x14ac:dyDescent="0.2">
      <c r="B46" s="41">
        <f t="shared" si="14"/>
        <v>0</v>
      </c>
      <c r="C46" s="24"/>
      <c r="D46" s="32" t="str">
        <f t="shared" si="15"/>
        <v>Skure, opstille, leje m.v.</v>
      </c>
      <c r="E46" s="115">
        <f t="shared" si="16"/>
        <v>0</v>
      </c>
      <c r="F46" s="116">
        <f t="shared" si="17"/>
        <v>0</v>
      </c>
      <c r="G46" s="30"/>
      <c r="H46" s="18">
        <f t="shared" si="18"/>
        <v>0</v>
      </c>
      <c r="I46" s="42"/>
      <c r="J46" s="12">
        <f t="shared" si="19"/>
        <v>0</v>
      </c>
      <c r="K46" s="43"/>
      <c r="L46" s="15">
        <f t="shared" si="20"/>
        <v>0</v>
      </c>
      <c r="M46" s="42"/>
      <c r="N46" s="15">
        <f t="shared" si="21"/>
        <v>0</v>
      </c>
      <c r="O46" s="43"/>
      <c r="P46" s="15">
        <f t="shared" si="22"/>
        <v>0</v>
      </c>
      <c r="Q46" s="104"/>
      <c r="S46" s="1" t="s">
        <v>24</v>
      </c>
      <c r="U46" s="2"/>
    </row>
    <row r="47" spans="2:25" ht="21.6" customHeight="1" x14ac:dyDescent="0.2">
      <c r="B47" s="41">
        <f t="shared" si="14"/>
        <v>0</v>
      </c>
      <c r="C47" s="24"/>
      <c r="D47" s="32" t="str">
        <f t="shared" si="15"/>
        <v>Transport til byggeplads</v>
      </c>
      <c r="E47" s="115">
        <f t="shared" si="16"/>
        <v>0</v>
      </c>
      <c r="F47" s="116">
        <f t="shared" si="17"/>
        <v>0</v>
      </c>
      <c r="G47" s="30"/>
      <c r="H47" s="18">
        <f t="shared" si="18"/>
        <v>0</v>
      </c>
      <c r="I47" s="42"/>
      <c r="J47" s="12">
        <f t="shared" si="19"/>
        <v>0</v>
      </c>
      <c r="K47" s="43"/>
      <c r="L47" s="15">
        <f t="shared" si="20"/>
        <v>0</v>
      </c>
      <c r="M47" s="42"/>
      <c r="N47" s="15">
        <f t="shared" si="21"/>
        <v>0</v>
      </c>
      <c r="O47" s="43"/>
      <c r="P47" s="15">
        <f t="shared" si="22"/>
        <v>0</v>
      </c>
      <c r="Q47" s="104"/>
      <c r="S47" s="1" t="s">
        <v>25</v>
      </c>
      <c r="U47" s="2"/>
    </row>
    <row r="48" spans="2:25" s="5" customFormat="1" ht="22.5" customHeight="1" x14ac:dyDescent="0.2">
      <c r="B48" s="41">
        <f t="shared" si="14"/>
        <v>0</v>
      </c>
      <c r="C48" s="24"/>
      <c r="D48" s="32" t="str">
        <f t="shared" si="15"/>
        <v>Afdækning, materialer m.v.</v>
      </c>
      <c r="E48" s="115">
        <f t="shared" si="16"/>
        <v>0</v>
      </c>
      <c r="F48" s="116">
        <f t="shared" si="17"/>
        <v>0</v>
      </c>
      <c r="G48" s="30"/>
      <c r="H48" s="18">
        <f t="shared" si="18"/>
        <v>0</v>
      </c>
      <c r="I48" s="42"/>
      <c r="J48" s="12">
        <f t="shared" si="19"/>
        <v>0</v>
      </c>
      <c r="K48" s="43"/>
      <c r="L48" s="15">
        <f t="shared" si="20"/>
        <v>0</v>
      </c>
      <c r="M48" s="42"/>
      <c r="N48" s="15">
        <f t="shared" si="21"/>
        <v>0</v>
      </c>
      <c r="O48" s="43"/>
      <c r="P48" s="15">
        <f t="shared" si="22"/>
        <v>0</v>
      </c>
      <c r="Q48" s="104"/>
      <c r="S48" s="1" t="s">
        <v>26</v>
      </c>
      <c r="T48" s="1"/>
      <c r="U48" s="2"/>
      <c r="V48" s="1"/>
      <c r="W48" s="1"/>
      <c r="X48" s="1"/>
      <c r="Y48" s="1"/>
    </row>
    <row r="49" spans="2:24" ht="22.5" customHeight="1" x14ac:dyDescent="0.2">
      <c r="B49" s="41">
        <f t="shared" si="14"/>
        <v>0</v>
      </c>
      <c r="C49" s="24"/>
      <c r="D49" s="32" t="str">
        <f t="shared" si="15"/>
        <v>Byggepladsveje m.v.</v>
      </c>
      <c r="E49" s="115">
        <f t="shared" si="16"/>
        <v>0</v>
      </c>
      <c r="F49" s="116">
        <f t="shared" si="17"/>
        <v>0</v>
      </c>
      <c r="G49" s="30"/>
      <c r="H49" s="18">
        <f t="shared" si="18"/>
        <v>0</v>
      </c>
      <c r="I49" s="42"/>
      <c r="J49" s="12">
        <f t="shared" si="19"/>
        <v>0</v>
      </c>
      <c r="K49" s="43"/>
      <c r="L49" s="15">
        <f t="shared" si="20"/>
        <v>0</v>
      </c>
      <c r="M49" s="42"/>
      <c r="N49" s="15">
        <f t="shared" si="21"/>
        <v>0</v>
      </c>
      <c r="O49" s="43"/>
      <c r="P49" s="15">
        <f t="shared" si="22"/>
        <v>0</v>
      </c>
      <c r="Q49" s="104"/>
      <c r="S49" s="1" t="s">
        <v>27</v>
      </c>
      <c r="U49" s="2"/>
    </row>
    <row r="50" spans="2:24" ht="22.5" customHeight="1" x14ac:dyDescent="0.2">
      <c r="B50" s="41">
        <f t="shared" si="14"/>
        <v>0</v>
      </c>
      <c r="C50" s="24"/>
      <c r="D50" s="32" t="str">
        <f t="shared" si="15"/>
        <v>Byggekraner m.v.</v>
      </c>
      <c r="E50" s="115">
        <f t="shared" si="16"/>
        <v>0</v>
      </c>
      <c r="F50" s="116">
        <f t="shared" si="17"/>
        <v>0</v>
      </c>
      <c r="G50" s="30"/>
      <c r="H50" s="18">
        <f t="shared" si="18"/>
        <v>0</v>
      </c>
      <c r="I50" s="42"/>
      <c r="J50" s="12">
        <f t="shared" si="19"/>
        <v>0</v>
      </c>
      <c r="K50" s="43"/>
      <c r="L50" s="15">
        <f t="shared" si="20"/>
        <v>0</v>
      </c>
      <c r="M50" s="42"/>
      <c r="N50" s="15">
        <f t="shared" si="21"/>
        <v>0</v>
      </c>
      <c r="O50" s="43"/>
      <c r="P50" s="15">
        <f t="shared" si="22"/>
        <v>0</v>
      </c>
      <c r="Q50" s="104"/>
      <c r="S50" s="1" t="s">
        <v>28</v>
      </c>
      <c r="U50" s="2"/>
    </row>
    <row r="51" spans="2:24" ht="22.5" customHeight="1" x14ac:dyDescent="0.2">
      <c r="B51" s="41">
        <f t="shared" si="14"/>
        <v>0</v>
      </c>
      <c r="C51" s="24"/>
      <c r="D51" s="32" t="str">
        <f t="shared" si="15"/>
        <v>Byggepladsbelysning</v>
      </c>
      <c r="E51" s="115">
        <f t="shared" si="16"/>
        <v>0</v>
      </c>
      <c r="F51" s="116">
        <f t="shared" si="17"/>
        <v>0</v>
      </c>
      <c r="G51" s="30"/>
      <c r="H51" s="18">
        <f t="shared" si="18"/>
        <v>0</v>
      </c>
      <c r="I51" s="42"/>
      <c r="J51" s="12">
        <f t="shared" si="19"/>
        <v>0</v>
      </c>
      <c r="K51" s="43"/>
      <c r="L51" s="15">
        <f t="shared" si="20"/>
        <v>0</v>
      </c>
      <c r="M51" s="42"/>
      <c r="N51" s="15">
        <f t="shared" si="21"/>
        <v>0</v>
      </c>
      <c r="O51" s="43"/>
      <c r="P51" s="15">
        <f t="shared" si="22"/>
        <v>0</v>
      </c>
      <c r="Q51" s="104"/>
      <c r="S51" s="1" t="s">
        <v>29</v>
      </c>
      <c r="U51" s="2"/>
    </row>
    <row r="52" spans="2:24" ht="22.5" customHeight="1" x14ac:dyDescent="0.2">
      <c r="B52" s="41">
        <f t="shared" si="14"/>
        <v>0</v>
      </c>
      <c r="C52" s="24"/>
      <c r="D52" s="32" t="str">
        <f t="shared" si="15"/>
        <v>Opvarmning</v>
      </c>
      <c r="E52" s="115">
        <f t="shared" si="16"/>
        <v>0</v>
      </c>
      <c r="F52" s="116">
        <f t="shared" si="17"/>
        <v>0</v>
      </c>
      <c r="G52" s="30"/>
      <c r="H52" s="18">
        <f t="shared" si="18"/>
        <v>0</v>
      </c>
      <c r="I52" s="42"/>
      <c r="J52" s="12">
        <f t="shared" si="19"/>
        <v>0</v>
      </c>
      <c r="K52" s="43"/>
      <c r="L52" s="15">
        <f t="shared" si="20"/>
        <v>0</v>
      </c>
      <c r="M52" s="42"/>
      <c r="N52" s="15">
        <f t="shared" si="21"/>
        <v>0</v>
      </c>
      <c r="O52" s="43"/>
      <c r="P52" s="15">
        <f t="shared" si="22"/>
        <v>0</v>
      </c>
      <c r="Q52" s="104"/>
      <c r="S52" s="1" t="s">
        <v>30</v>
      </c>
      <c r="U52" s="2"/>
    </row>
    <row r="53" spans="2:24" ht="22.5" customHeight="1" x14ac:dyDescent="0.2">
      <c r="B53" s="41">
        <f t="shared" si="14"/>
        <v>0</v>
      </c>
      <c r="C53" s="24"/>
      <c r="D53" s="32" t="str">
        <f t="shared" si="15"/>
        <v>Rejse- og opholdsudgifter</v>
      </c>
      <c r="E53" s="115">
        <f t="shared" si="16"/>
        <v>0</v>
      </c>
      <c r="F53" s="116">
        <f t="shared" si="17"/>
        <v>0</v>
      </c>
      <c r="G53" s="30"/>
      <c r="H53" s="18">
        <f t="shared" si="18"/>
        <v>0</v>
      </c>
      <c r="I53" s="42"/>
      <c r="J53" s="12">
        <f t="shared" si="19"/>
        <v>0</v>
      </c>
      <c r="K53" s="43"/>
      <c r="L53" s="15">
        <f t="shared" si="20"/>
        <v>0</v>
      </c>
      <c r="M53" s="42"/>
      <c r="N53" s="15">
        <f t="shared" si="21"/>
        <v>0</v>
      </c>
      <c r="O53" s="43"/>
      <c r="P53" s="15">
        <f t="shared" si="22"/>
        <v>0</v>
      </c>
      <c r="Q53" s="104"/>
      <c r="S53" s="1" t="s">
        <v>31</v>
      </c>
      <c r="U53" s="2"/>
    </row>
    <row r="54" spans="2:24" ht="22.5" customHeight="1" x14ac:dyDescent="0.2">
      <c r="B54" s="41">
        <f t="shared" si="14"/>
        <v>0</v>
      </c>
      <c r="C54" s="24"/>
      <c r="D54" s="32" t="str">
        <f t="shared" si="15"/>
        <v>Drift af byggeplads</v>
      </c>
      <c r="E54" s="115" t="str">
        <f t="shared" si="16"/>
        <v>%</v>
      </c>
      <c r="F54" s="116">
        <f t="shared" si="17"/>
        <v>3</v>
      </c>
      <c r="G54" s="30"/>
      <c r="H54" s="18">
        <f t="shared" si="18"/>
        <v>0</v>
      </c>
      <c r="I54" s="42"/>
      <c r="J54" s="12">
        <f t="shared" si="19"/>
        <v>0</v>
      </c>
      <c r="K54" s="43"/>
      <c r="L54" s="15">
        <f t="shared" si="20"/>
        <v>0</v>
      </c>
      <c r="M54" s="42"/>
      <c r="N54" s="15">
        <f t="shared" si="21"/>
        <v>0</v>
      </c>
      <c r="O54" s="43"/>
      <c r="P54" s="15">
        <f t="shared" si="22"/>
        <v>0</v>
      </c>
      <c r="Q54" s="104"/>
      <c r="S54" s="1" t="s">
        <v>32</v>
      </c>
      <c r="T54" s="1" t="s">
        <v>23</v>
      </c>
      <c r="U54" s="2">
        <v>3</v>
      </c>
    </row>
    <row r="55" spans="2:24" ht="22.5" customHeight="1" x14ac:dyDescent="0.2">
      <c r="B55" s="41">
        <f t="shared" si="14"/>
        <v>0</v>
      </c>
      <c r="C55" s="24"/>
      <c r="D55" s="32">
        <f>+S55</f>
        <v>0</v>
      </c>
      <c r="E55" s="115">
        <f>+U55</f>
        <v>0</v>
      </c>
      <c r="F55" s="116">
        <f>+T55</f>
        <v>0</v>
      </c>
      <c r="G55" s="30"/>
      <c r="H55" s="18">
        <f>+E55*G55</f>
        <v>0</v>
      </c>
      <c r="I55" s="42"/>
      <c r="J55" s="12">
        <f>+I55*E55</f>
        <v>0</v>
      </c>
      <c r="K55" s="43"/>
      <c r="L55" s="15">
        <f>+K55*E55</f>
        <v>0</v>
      </c>
      <c r="M55" s="42"/>
      <c r="N55" s="15">
        <f>+M55*E55</f>
        <v>0</v>
      </c>
      <c r="O55" s="43"/>
      <c r="P55" s="15">
        <f>+N55+L55+J55</f>
        <v>0</v>
      </c>
      <c r="Q55" s="104"/>
      <c r="U55" s="2"/>
    </row>
    <row r="56" spans="2:24" ht="22.5" customHeight="1" x14ac:dyDescent="0.2">
      <c r="B56" s="41">
        <f t="shared" si="14"/>
        <v>0</v>
      </c>
      <c r="C56" s="24"/>
      <c r="D56" s="276" t="s">
        <v>272</v>
      </c>
      <c r="E56" s="117">
        <f>+T56</f>
        <v>0</v>
      </c>
      <c r="F56" s="118">
        <f>+S56</f>
        <v>0</v>
      </c>
      <c r="G56" s="56"/>
      <c r="H56" s="19">
        <f>SUM(H43:H55)</f>
        <v>0</v>
      </c>
      <c r="I56" s="57"/>
      <c r="J56" s="13">
        <f>SUM(J43:J55)</f>
        <v>0</v>
      </c>
      <c r="K56" s="58"/>
      <c r="L56" s="16">
        <f>SUM(L43:L55)</f>
        <v>0</v>
      </c>
      <c r="M56" s="57"/>
      <c r="N56" s="19">
        <f>SUM(N43:N55)</f>
        <v>0</v>
      </c>
      <c r="O56" s="58"/>
      <c r="P56" s="16">
        <f>+N56+L56+J56</f>
        <v>0</v>
      </c>
      <c r="Q56" s="104"/>
      <c r="U56" s="2"/>
    </row>
    <row r="57" spans="2:24" ht="22.5" customHeight="1" x14ac:dyDescent="0.2">
      <c r="B57" s="41">
        <f t="shared" si="14"/>
        <v>0</v>
      </c>
      <c r="C57" s="24"/>
      <c r="D57" s="50">
        <f>+R57</f>
        <v>0</v>
      </c>
      <c r="E57" s="119">
        <f>+T57</f>
        <v>0</v>
      </c>
      <c r="F57" s="120">
        <f>+S57</f>
        <v>0</v>
      </c>
      <c r="G57" s="51"/>
      <c r="H57" s="25">
        <f>+E57*G57</f>
        <v>0</v>
      </c>
      <c r="I57" s="52"/>
      <c r="J57" s="53">
        <f>+I57*E57</f>
        <v>0</v>
      </c>
      <c r="K57" s="54"/>
      <c r="L57" s="55">
        <f>+K57*E57</f>
        <v>0</v>
      </c>
      <c r="M57" s="52"/>
      <c r="N57" s="55">
        <f>+M57*E57</f>
        <v>0</v>
      </c>
      <c r="O57" s="54"/>
      <c r="P57" s="55">
        <f>+N57+L57+J57</f>
        <v>0</v>
      </c>
      <c r="Q57" s="104"/>
      <c r="U57" s="2"/>
    </row>
    <row r="58" spans="2:24" ht="22.5" customHeight="1" x14ac:dyDescent="0.2">
      <c r="B58" s="41">
        <f t="shared" si="14"/>
        <v>0</v>
      </c>
      <c r="C58" s="24"/>
      <c r="D58" s="46" t="str">
        <f>+S58</f>
        <v>Sociale ydelser</v>
      </c>
      <c r="E58" s="115" t="str">
        <f>+T58</f>
        <v>%</v>
      </c>
      <c r="F58" s="116">
        <f>U58</f>
        <v>44.68</v>
      </c>
      <c r="G58" s="30"/>
      <c r="H58" s="18">
        <f>+F58*G58</f>
        <v>0</v>
      </c>
      <c r="I58" s="42"/>
      <c r="J58" s="12">
        <f>+I58*F58</f>
        <v>0</v>
      </c>
      <c r="K58" s="43"/>
      <c r="L58" s="15">
        <f>+L56*F58/100</f>
        <v>0</v>
      </c>
      <c r="M58" s="42"/>
      <c r="N58" s="15">
        <f>+M58*F58</f>
        <v>0</v>
      </c>
      <c r="O58" s="43"/>
      <c r="P58" s="15">
        <f>L58</f>
        <v>0</v>
      </c>
      <c r="Q58" s="104"/>
      <c r="S58" s="65" t="s">
        <v>39</v>
      </c>
      <c r="T58" s="1" t="s">
        <v>23</v>
      </c>
      <c r="U58" s="2">
        <v>44.68</v>
      </c>
    </row>
    <row r="59" spans="2:24" ht="22.5" customHeight="1" x14ac:dyDescent="0.2">
      <c r="B59" s="41">
        <f t="shared" si="14"/>
        <v>0</v>
      </c>
      <c r="C59" s="24"/>
      <c r="D59" s="32">
        <f>+R59</f>
        <v>0</v>
      </c>
      <c r="E59" s="115">
        <f>+U59</f>
        <v>0</v>
      </c>
      <c r="F59" s="116">
        <f>+S59</f>
        <v>0</v>
      </c>
      <c r="G59" s="30"/>
      <c r="H59" s="18">
        <f>+E59*G59</f>
        <v>0</v>
      </c>
      <c r="I59" s="42"/>
      <c r="J59" s="12">
        <f>+I59*E59</f>
        <v>0</v>
      </c>
      <c r="K59" s="43"/>
      <c r="L59" s="15">
        <f>+K59*E59</f>
        <v>0</v>
      </c>
      <c r="M59" s="42"/>
      <c r="N59" s="15">
        <f>+M59*E59</f>
        <v>0</v>
      </c>
      <c r="O59" s="43"/>
      <c r="P59" s="15">
        <f t="shared" ref="P59:P70" si="23">+N59+L59+J59</f>
        <v>0</v>
      </c>
      <c r="Q59" s="105"/>
      <c r="R59" s="5"/>
      <c r="S59" s="5"/>
      <c r="U59" s="10"/>
      <c r="W59" s="5"/>
      <c r="X59" s="5"/>
    </row>
    <row r="60" spans="2:24" ht="22.5" customHeight="1" x14ac:dyDescent="0.2">
      <c r="B60" s="41">
        <f t="shared" si="14"/>
        <v>0</v>
      </c>
      <c r="C60" s="24"/>
      <c r="D60" s="276" t="s">
        <v>272</v>
      </c>
      <c r="E60" s="117">
        <f>+U60</f>
        <v>0</v>
      </c>
      <c r="F60" s="118">
        <f>+S60</f>
        <v>0</v>
      </c>
      <c r="G60" s="56"/>
      <c r="H60" s="19">
        <f>SUM(H56:H58)</f>
        <v>0</v>
      </c>
      <c r="I60" s="57"/>
      <c r="J60" s="13">
        <f>SUM(J56:J58)</f>
        <v>0</v>
      </c>
      <c r="K60" s="58"/>
      <c r="L60" s="16">
        <f>SUM(L56:L58)</f>
        <v>0</v>
      </c>
      <c r="M60" s="57"/>
      <c r="N60" s="19">
        <f>SUM(N56:N58)</f>
        <v>0</v>
      </c>
      <c r="O60" s="58"/>
      <c r="P60" s="16">
        <f t="shared" si="23"/>
        <v>0</v>
      </c>
      <c r="Q60" s="105"/>
      <c r="R60" s="4"/>
      <c r="S60" s="5"/>
      <c r="U60" s="10"/>
      <c r="W60" s="5"/>
      <c r="X60" s="5"/>
    </row>
    <row r="61" spans="2:24" ht="22.5" customHeight="1" x14ac:dyDescent="0.2">
      <c r="B61" s="41">
        <f t="shared" si="14"/>
        <v>0</v>
      </c>
      <c r="C61" s="24"/>
      <c r="D61" s="50">
        <f>+R61</f>
        <v>0</v>
      </c>
      <c r="E61" s="119">
        <f>+U61</f>
        <v>0</v>
      </c>
      <c r="F61" s="120">
        <f>+S61</f>
        <v>0</v>
      </c>
      <c r="G61" s="51"/>
      <c r="H61" s="25">
        <f>+E61*G61</f>
        <v>0</v>
      </c>
      <c r="I61" s="52"/>
      <c r="J61" s="53">
        <f>+I61*E61</f>
        <v>0</v>
      </c>
      <c r="K61" s="54"/>
      <c r="L61" s="55">
        <f>+K61*E61</f>
        <v>0</v>
      </c>
      <c r="M61" s="52"/>
      <c r="N61" s="55">
        <f>+M61*E61</f>
        <v>0</v>
      </c>
      <c r="O61" s="54"/>
      <c r="P61" s="55">
        <f t="shared" si="23"/>
        <v>0</v>
      </c>
      <c r="Q61" s="105"/>
      <c r="R61" s="4"/>
      <c r="S61" s="5"/>
      <c r="U61" s="11"/>
      <c r="W61" s="5"/>
      <c r="X61" s="5"/>
    </row>
    <row r="62" spans="2:24" ht="22.5" customHeight="1" x14ac:dyDescent="0.2">
      <c r="B62" s="41">
        <f t="shared" si="14"/>
        <v>0</v>
      </c>
      <c r="C62" s="24"/>
      <c r="D62" s="46" t="str">
        <f t="shared" ref="D62:D69" si="24">+S62</f>
        <v>Omkostningstillæg</v>
      </c>
      <c r="E62" s="115">
        <f>+U62</f>
        <v>0</v>
      </c>
      <c r="F62" s="116"/>
      <c r="G62" s="30"/>
      <c r="H62" s="18">
        <f>+E62*G62</f>
        <v>0</v>
      </c>
      <c r="I62" s="42"/>
      <c r="J62" s="12">
        <f>+I62*E62</f>
        <v>0</v>
      </c>
      <c r="K62" s="43"/>
      <c r="L62" s="15"/>
      <c r="M62" s="42"/>
      <c r="N62" s="15">
        <f>+M62*E62</f>
        <v>0</v>
      </c>
      <c r="O62" s="43"/>
      <c r="P62" s="15">
        <f t="shared" si="23"/>
        <v>0</v>
      </c>
      <c r="Q62" s="105"/>
      <c r="S62" s="106" t="s">
        <v>270</v>
      </c>
      <c r="T62" s="294" t="s">
        <v>269</v>
      </c>
      <c r="U62" s="10"/>
      <c r="W62" s="5"/>
      <c r="X62" s="5"/>
    </row>
    <row r="63" spans="2:24" ht="22.5" customHeight="1" x14ac:dyDescent="0.2">
      <c r="B63" s="41">
        <f t="shared" si="14"/>
        <v>0</v>
      </c>
      <c r="C63" s="24"/>
      <c r="D63" s="32" t="str">
        <f t="shared" si="24"/>
        <v>Håndværktøj</v>
      </c>
      <c r="E63" s="115" t="str">
        <f t="shared" ref="E63:F69" si="25">+T63</f>
        <v>%</v>
      </c>
      <c r="F63" s="116">
        <f t="shared" si="25"/>
        <v>3</v>
      </c>
      <c r="G63" s="268"/>
      <c r="H63" s="269">
        <f t="shared" ref="H63:H69" si="26">+F63*G63</f>
        <v>0</v>
      </c>
      <c r="I63" s="270"/>
      <c r="J63" s="271">
        <f t="shared" ref="J63:J69" si="27">+I63*F63</f>
        <v>0</v>
      </c>
      <c r="K63" s="43"/>
      <c r="L63" s="15">
        <f t="shared" ref="L63:L69" si="28">+$L$60*F63/100</f>
        <v>0</v>
      </c>
      <c r="M63" s="270"/>
      <c r="N63" s="272">
        <f t="shared" ref="N63:N69" si="29">+M63*F63</f>
        <v>0</v>
      </c>
      <c r="O63" s="43"/>
      <c r="P63" s="15">
        <f t="shared" si="23"/>
        <v>0</v>
      </c>
      <c r="Q63" s="105"/>
      <c r="S63" s="4" t="s">
        <v>33</v>
      </c>
      <c r="T63" s="5" t="s">
        <v>23</v>
      </c>
      <c r="U63" s="11">
        <v>3</v>
      </c>
      <c r="W63" s="5"/>
      <c r="X63" s="5"/>
    </row>
    <row r="64" spans="2:24" ht="22.5" customHeight="1" x14ac:dyDescent="0.2">
      <c r="B64" s="41">
        <f t="shared" si="14"/>
        <v>0</v>
      </c>
      <c r="C64" s="24"/>
      <c r="D64" s="32" t="str">
        <f t="shared" si="24"/>
        <v>Beklædning</v>
      </c>
      <c r="E64" s="115" t="str">
        <f t="shared" si="25"/>
        <v>%</v>
      </c>
      <c r="F64" s="116">
        <f t="shared" si="25"/>
        <v>2</v>
      </c>
      <c r="G64" s="268"/>
      <c r="H64" s="269">
        <f t="shared" si="26"/>
        <v>0</v>
      </c>
      <c r="I64" s="270"/>
      <c r="J64" s="271">
        <f t="shared" si="27"/>
        <v>0</v>
      </c>
      <c r="K64" s="43"/>
      <c r="L64" s="15">
        <f t="shared" si="28"/>
        <v>0</v>
      </c>
      <c r="M64" s="270"/>
      <c r="N64" s="272">
        <f t="shared" si="29"/>
        <v>0</v>
      </c>
      <c r="O64" s="43"/>
      <c r="P64" s="15">
        <f t="shared" si="23"/>
        <v>0</v>
      </c>
      <c r="Q64" s="105"/>
      <c r="S64" s="4" t="s">
        <v>34</v>
      </c>
      <c r="T64" s="5" t="s">
        <v>23</v>
      </c>
      <c r="U64" s="11">
        <v>2</v>
      </c>
      <c r="W64" s="5"/>
      <c r="X64" s="5"/>
    </row>
    <row r="65" spans="2:24" ht="22.5" customHeight="1" x14ac:dyDescent="0.2">
      <c r="B65" s="41">
        <f t="shared" si="14"/>
        <v>0</v>
      </c>
      <c r="C65" s="24"/>
      <c r="D65" s="32" t="str">
        <f t="shared" si="24"/>
        <v>Formand</v>
      </c>
      <c r="E65" s="115" t="str">
        <f t="shared" si="25"/>
        <v>%</v>
      </c>
      <c r="F65" s="116">
        <f t="shared" si="25"/>
        <v>7</v>
      </c>
      <c r="G65" s="268"/>
      <c r="H65" s="269">
        <f t="shared" si="26"/>
        <v>0</v>
      </c>
      <c r="I65" s="270"/>
      <c r="J65" s="271">
        <f t="shared" si="27"/>
        <v>0</v>
      </c>
      <c r="K65" s="43"/>
      <c r="L65" s="15">
        <f t="shared" si="28"/>
        <v>0</v>
      </c>
      <c r="M65" s="270"/>
      <c r="N65" s="272">
        <f t="shared" si="29"/>
        <v>0</v>
      </c>
      <c r="O65" s="43"/>
      <c r="P65" s="15">
        <f t="shared" si="23"/>
        <v>0</v>
      </c>
      <c r="Q65" s="105"/>
      <c r="S65" s="4" t="s">
        <v>35</v>
      </c>
      <c r="T65" s="5" t="s">
        <v>23</v>
      </c>
      <c r="U65" s="11">
        <v>7</v>
      </c>
      <c r="W65" s="5"/>
      <c r="X65" s="5"/>
    </row>
    <row r="66" spans="2:24" ht="22.5" customHeight="1" x14ac:dyDescent="0.2">
      <c r="B66" s="41">
        <f t="shared" si="14"/>
        <v>0</v>
      </c>
      <c r="C66" s="24"/>
      <c r="D66" s="32" t="str">
        <f t="shared" si="24"/>
        <v>Byggepladsledelse</v>
      </c>
      <c r="E66" s="115" t="str">
        <f t="shared" si="25"/>
        <v>%</v>
      </c>
      <c r="F66" s="116">
        <f t="shared" si="25"/>
        <v>6</v>
      </c>
      <c r="G66" s="268"/>
      <c r="H66" s="269">
        <f t="shared" si="26"/>
        <v>0</v>
      </c>
      <c r="I66" s="270"/>
      <c r="J66" s="271">
        <f t="shared" si="27"/>
        <v>0</v>
      </c>
      <c r="K66" s="43"/>
      <c r="L66" s="15">
        <f t="shared" si="28"/>
        <v>0</v>
      </c>
      <c r="M66" s="270"/>
      <c r="N66" s="272">
        <f t="shared" si="29"/>
        <v>0</v>
      </c>
      <c r="O66" s="43"/>
      <c r="P66" s="15">
        <f t="shared" si="23"/>
        <v>0</v>
      </c>
      <c r="Q66" s="105"/>
      <c r="S66" s="4" t="s">
        <v>36</v>
      </c>
      <c r="T66" s="5" t="s">
        <v>23</v>
      </c>
      <c r="U66" s="11">
        <v>6</v>
      </c>
      <c r="W66" s="5"/>
      <c r="X66" s="5"/>
    </row>
    <row r="67" spans="2:24" ht="22.5" customHeight="1" x14ac:dyDescent="0.2">
      <c r="B67" s="41">
        <f t="shared" si="14"/>
        <v>0</v>
      </c>
      <c r="C67" s="24"/>
      <c r="D67" s="32" t="str">
        <f t="shared" si="24"/>
        <v>Kontorhold, leje m.v.</v>
      </c>
      <c r="E67" s="115" t="str">
        <f t="shared" si="25"/>
        <v>%</v>
      </c>
      <c r="F67" s="116">
        <f t="shared" si="25"/>
        <v>5</v>
      </c>
      <c r="G67" s="268"/>
      <c r="H67" s="269">
        <f t="shared" si="26"/>
        <v>0</v>
      </c>
      <c r="I67" s="270"/>
      <c r="J67" s="271">
        <f t="shared" si="27"/>
        <v>0</v>
      </c>
      <c r="K67" s="43"/>
      <c r="L67" s="15">
        <f t="shared" si="28"/>
        <v>0</v>
      </c>
      <c r="M67" s="270"/>
      <c r="N67" s="272">
        <f t="shared" si="29"/>
        <v>0</v>
      </c>
      <c r="O67" s="43"/>
      <c r="P67" s="15">
        <f t="shared" si="23"/>
        <v>0</v>
      </c>
      <c r="Q67" s="105"/>
      <c r="S67" s="4" t="s">
        <v>37</v>
      </c>
      <c r="T67" s="5" t="s">
        <v>23</v>
      </c>
      <c r="U67" s="11">
        <v>5</v>
      </c>
      <c r="W67" s="5"/>
      <c r="X67" s="5"/>
    </row>
    <row r="68" spans="2:24" ht="22.5" customHeight="1" x14ac:dyDescent="0.2">
      <c r="B68" s="41">
        <f t="shared" si="14"/>
        <v>0</v>
      </c>
      <c r="C68" s="24"/>
      <c r="D68" s="32" t="str">
        <f t="shared" si="24"/>
        <v>Telefon</v>
      </c>
      <c r="E68" s="115" t="str">
        <f t="shared" si="25"/>
        <v>%</v>
      </c>
      <c r="F68" s="116">
        <f t="shared" si="25"/>
        <v>1</v>
      </c>
      <c r="G68" s="268"/>
      <c r="H68" s="269">
        <f t="shared" si="26"/>
        <v>0</v>
      </c>
      <c r="I68" s="270"/>
      <c r="J68" s="271">
        <f t="shared" si="27"/>
        <v>0</v>
      </c>
      <c r="K68" s="43"/>
      <c r="L68" s="15">
        <f t="shared" si="28"/>
        <v>0</v>
      </c>
      <c r="M68" s="270"/>
      <c r="N68" s="272">
        <f t="shared" si="29"/>
        <v>0</v>
      </c>
      <c r="O68" s="43"/>
      <c r="P68" s="15">
        <f t="shared" si="23"/>
        <v>0</v>
      </c>
      <c r="Q68" s="105"/>
      <c r="S68" s="4" t="s">
        <v>38</v>
      </c>
      <c r="T68" s="5" t="s">
        <v>23</v>
      </c>
      <c r="U68" s="11">
        <v>1</v>
      </c>
      <c r="W68" s="5"/>
      <c r="X68" s="5"/>
    </row>
    <row r="69" spans="2:24" ht="22.5" customHeight="1" x14ac:dyDescent="0.2">
      <c r="B69" s="41">
        <f t="shared" si="14"/>
        <v>0</v>
      </c>
      <c r="C69" s="24"/>
      <c r="D69" s="32" t="str">
        <f t="shared" si="24"/>
        <v>Rejse- og opholdsudgifter</v>
      </c>
      <c r="E69" s="115" t="str">
        <f t="shared" si="25"/>
        <v>%</v>
      </c>
      <c r="F69" s="116">
        <f t="shared" si="25"/>
        <v>6</v>
      </c>
      <c r="G69" s="268"/>
      <c r="H69" s="269">
        <f t="shared" si="26"/>
        <v>0</v>
      </c>
      <c r="I69" s="270"/>
      <c r="J69" s="271">
        <f t="shared" si="27"/>
        <v>0</v>
      </c>
      <c r="K69" s="43"/>
      <c r="L69" s="15">
        <f t="shared" si="28"/>
        <v>0</v>
      </c>
      <c r="M69" s="270"/>
      <c r="N69" s="272">
        <f t="shared" si="29"/>
        <v>0</v>
      </c>
      <c r="O69" s="43"/>
      <c r="P69" s="15">
        <f t="shared" si="23"/>
        <v>0</v>
      </c>
      <c r="Q69" s="105"/>
      <c r="S69" s="4" t="s">
        <v>31</v>
      </c>
      <c r="T69" s="5" t="s">
        <v>23</v>
      </c>
      <c r="U69" s="11">
        <v>6</v>
      </c>
      <c r="W69" s="5"/>
      <c r="X69" s="5"/>
    </row>
    <row r="70" spans="2:24" ht="22.5" customHeight="1" x14ac:dyDescent="0.2">
      <c r="B70" s="41">
        <f t="shared" si="14"/>
        <v>0</v>
      </c>
      <c r="C70" s="24"/>
      <c r="D70" s="32">
        <f>+R70</f>
        <v>0</v>
      </c>
      <c r="E70" s="115">
        <f t="shared" ref="E70:E79" si="30">+T70</f>
        <v>0</v>
      </c>
      <c r="F70" s="116">
        <f>+S70</f>
        <v>0</v>
      </c>
      <c r="G70" s="30"/>
      <c r="H70" s="18">
        <f>+E70*G70</f>
        <v>0</v>
      </c>
      <c r="I70" s="42"/>
      <c r="J70" s="12">
        <f>+I70*E70</f>
        <v>0</v>
      </c>
      <c r="K70" s="43"/>
      <c r="L70" s="15">
        <f>+K70*E70</f>
        <v>0</v>
      </c>
      <c r="M70" s="42"/>
      <c r="N70" s="15">
        <f>+M70*E70</f>
        <v>0</v>
      </c>
      <c r="O70" s="43"/>
      <c r="P70" s="15">
        <f t="shared" si="23"/>
        <v>0</v>
      </c>
      <c r="Q70" s="105"/>
      <c r="R70" s="5"/>
      <c r="S70" s="5"/>
      <c r="T70" s="5"/>
      <c r="U70" s="10"/>
      <c r="W70" s="5"/>
      <c r="X70" s="5"/>
    </row>
    <row r="71" spans="2:24" ht="22.5" customHeight="1" x14ac:dyDescent="0.2">
      <c r="B71" s="41">
        <f t="shared" si="14"/>
        <v>0</v>
      </c>
      <c r="C71" s="24"/>
      <c r="D71" s="276" t="s">
        <v>272</v>
      </c>
      <c r="E71" s="117">
        <f t="shared" si="30"/>
        <v>0</v>
      </c>
      <c r="F71" s="118">
        <f>+S71</f>
        <v>0</v>
      </c>
      <c r="G71" s="56"/>
      <c r="H71" s="16">
        <f>SUM(H60:H70)</f>
        <v>0</v>
      </c>
      <c r="I71" s="59"/>
      <c r="J71" s="60">
        <f>SUM(J60:J70)</f>
        <v>0</v>
      </c>
      <c r="K71" s="61"/>
      <c r="L71" s="16">
        <f>SUM(L60:L70)</f>
        <v>0</v>
      </c>
      <c r="M71" s="62"/>
      <c r="N71" s="16">
        <f>SUM(N60:N70)</f>
        <v>0</v>
      </c>
      <c r="O71" s="61"/>
      <c r="P71" s="16">
        <f>+J71+L71+N71</f>
        <v>0</v>
      </c>
      <c r="Q71" s="105"/>
      <c r="R71" s="5"/>
      <c r="S71" s="5"/>
      <c r="T71" s="5"/>
      <c r="U71" s="10"/>
      <c r="V71" s="5"/>
      <c r="W71" s="5"/>
      <c r="X71" s="5"/>
    </row>
    <row r="72" spans="2:24" ht="22.5" customHeight="1" x14ac:dyDescent="0.2">
      <c r="B72" s="41">
        <f t="shared" si="14"/>
        <v>0</v>
      </c>
      <c r="C72" s="24"/>
      <c r="D72" s="50">
        <f>+R72</f>
        <v>0</v>
      </c>
      <c r="E72" s="119">
        <f t="shared" si="30"/>
        <v>0</v>
      </c>
      <c r="F72" s="120">
        <f>+S72</f>
        <v>0</v>
      </c>
      <c r="G72" s="51"/>
      <c r="H72" s="25">
        <f>+E72*G72</f>
        <v>0</v>
      </c>
      <c r="I72" s="52"/>
      <c r="J72" s="53">
        <f>+I72*E72</f>
        <v>0</v>
      </c>
      <c r="K72" s="54"/>
      <c r="L72" s="55">
        <f>+K72*E72</f>
        <v>0</v>
      </c>
      <c r="M72" s="52"/>
      <c r="N72" s="55">
        <f>+M72*E72</f>
        <v>0</v>
      </c>
      <c r="O72" s="54"/>
      <c r="P72" s="274"/>
      <c r="Q72" s="105"/>
      <c r="R72" s="5"/>
      <c r="S72" s="5"/>
      <c r="T72" s="5"/>
      <c r="U72" s="10"/>
      <c r="V72" s="5"/>
      <c r="W72" s="5"/>
      <c r="X72" s="5"/>
    </row>
    <row r="73" spans="2:24" ht="22.5" customHeight="1" x14ac:dyDescent="0.2">
      <c r="B73" s="41">
        <f t="shared" si="14"/>
        <v>0</v>
      </c>
      <c r="C73" s="24"/>
      <c r="D73" s="46" t="s">
        <v>307</v>
      </c>
      <c r="E73" s="115" t="str">
        <f t="shared" si="30"/>
        <v>%</v>
      </c>
      <c r="F73" s="116">
        <f>+U73</f>
        <v>10</v>
      </c>
      <c r="G73" s="30"/>
      <c r="H73" s="18">
        <f>+F73*G73</f>
        <v>0</v>
      </c>
      <c r="I73" s="42"/>
      <c r="J73" s="12">
        <f>+J71*F73/100</f>
        <v>0</v>
      </c>
      <c r="K73" s="42"/>
      <c r="L73" s="123">
        <f>+L71*F73/100</f>
        <v>0</v>
      </c>
      <c r="M73" s="42"/>
      <c r="N73" s="18">
        <f>+N71*F73/100</f>
        <v>0</v>
      </c>
      <c r="O73" s="273">
        <f>+N73+L73+J73</f>
        <v>0</v>
      </c>
      <c r="P73" s="272"/>
      <c r="Q73" s="105"/>
      <c r="S73" s="107" t="s">
        <v>306</v>
      </c>
      <c r="T73" s="5" t="s">
        <v>23</v>
      </c>
      <c r="U73" s="10">
        <v>10</v>
      </c>
      <c r="V73" s="5"/>
      <c r="W73" s="5"/>
      <c r="X73" s="5"/>
    </row>
    <row r="74" spans="2:24" ht="22.5" customHeight="1" thickBot="1" x14ac:dyDescent="0.25">
      <c r="B74" s="285">
        <f t="shared" si="14"/>
        <v>0</v>
      </c>
      <c r="C74" s="286"/>
      <c r="D74" s="277">
        <f>+R74</f>
        <v>0</v>
      </c>
      <c r="E74" s="278">
        <f t="shared" si="30"/>
        <v>0</v>
      </c>
      <c r="F74" s="279">
        <f>+S74</f>
        <v>0</v>
      </c>
      <c r="G74" s="239"/>
      <c r="H74" s="242">
        <f>+E74*G74</f>
        <v>0</v>
      </c>
      <c r="I74" s="280"/>
      <c r="J74" s="281">
        <f>+I74*E74</f>
        <v>0</v>
      </c>
      <c r="K74" s="282"/>
      <c r="L74" s="283">
        <f>+K74*E74</f>
        <v>0</v>
      </c>
      <c r="M74" s="280"/>
      <c r="N74" s="283">
        <f>+M74*E74</f>
        <v>0</v>
      </c>
      <c r="O74" s="282"/>
      <c r="P74" s="284"/>
      <c r="Q74" s="105"/>
      <c r="R74" s="5"/>
      <c r="S74" s="5"/>
      <c r="T74" s="5"/>
      <c r="U74" s="10"/>
      <c r="V74" s="5"/>
      <c r="W74" s="5"/>
      <c r="X74" s="5"/>
    </row>
    <row r="75" spans="2:24" ht="22.5" customHeight="1" thickBot="1" x14ac:dyDescent="0.3">
      <c r="B75" s="86">
        <f t="shared" si="14"/>
        <v>0</v>
      </c>
      <c r="C75" s="87"/>
      <c r="D75" s="110" t="s">
        <v>273</v>
      </c>
      <c r="E75" s="289">
        <f t="shared" si="30"/>
        <v>0</v>
      </c>
      <c r="F75" s="290">
        <f>+S75</f>
        <v>0</v>
      </c>
      <c r="G75" s="291"/>
      <c r="H75" s="20">
        <f>SUM(H71:H74)</f>
        <v>0</v>
      </c>
      <c r="I75" s="292"/>
      <c r="J75" s="14">
        <f>SUM(J71:J74)</f>
        <v>0</v>
      </c>
      <c r="K75" s="293"/>
      <c r="L75" s="17">
        <f>SUM(L71:L74)</f>
        <v>0</v>
      </c>
      <c r="M75" s="292"/>
      <c r="N75" s="20">
        <f>SUM(N71:N74)</f>
        <v>0</v>
      </c>
      <c r="O75" s="293"/>
      <c r="P75" s="17">
        <f>+N75+L75+J75</f>
        <v>0</v>
      </c>
      <c r="Q75" s="105"/>
      <c r="R75" s="5"/>
      <c r="S75" s="5"/>
      <c r="T75" s="5"/>
      <c r="U75" s="10"/>
      <c r="V75" s="5"/>
      <c r="W75" s="5"/>
      <c r="X75" s="5"/>
    </row>
    <row r="76" spans="2:24" ht="22.5" customHeight="1" x14ac:dyDescent="0.2">
      <c r="B76" s="287">
        <f t="shared" si="14"/>
        <v>0</v>
      </c>
      <c r="C76" s="288"/>
      <c r="D76" s="50">
        <f>+R76</f>
        <v>0</v>
      </c>
      <c r="E76" s="119">
        <f t="shared" si="30"/>
        <v>0</v>
      </c>
      <c r="F76" s="120">
        <f>+S76</f>
        <v>0</v>
      </c>
      <c r="G76" s="51"/>
      <c r="H76" s="25">
        <f>+E76*G76</f>
        <v>0</v>
      </c>
      <c r="I76" s="52"/>
      <c r="J76" s="53">
        <f>+I76*E76</f>
        <v>0</v>
      </c>
      <c r="K76" s="54"/>
      <c r="L76" s="55">
        <f>+K76*E76</f>
        <v>0</v>
      </c>
      <c r="M76" s="52"/>
      <c r="N76" s="55">
        <f>+M76*E76</f>
        <v>0</v>
      </c>
      <c r="O76" s="54"/>
      <c r="P76" s="274"/>
      <c r="Q76" s="105"/>
      <c r="R76" s="5"/>
      <c r="S76" s="5"/>
      <c r="T76" s="5"/>
      <c r="U76" s="10"/>
      <c r="V76" s="5"/>
      <c r="W76" s="5"/>
      <c r="X76" s="5"/>
    </row>
    <row r="77" spans="2:24" ht="22.5" customHeight="1" x14ac:dyDescent="0.2">
      <c r="B77" s="41">
        <f t="shared" si="14"/>
        <v>0</v>
      </c>
      <c r="C77" s="24"/>
      <c r="D77" s="46" t="s">
        <v>259</v>
      </c>
      <c r="E77" s="115" t="str">
        <f t="shared" si="30"/>
        <v>%</v>
      </c>
      <c r="F77" s="116">
        <f>U77</f>
        <v>25</v>
      </c>
      <c r="G77" s="30"/>
      <c r="H77" s="18"/>
      <c r="I77" s="42"/>
      <c r="J77" s="47">
        <f>+J75*F77/100</f>
        <v>0</v>
      </c>
      <c r="K77" s="42"/>
      <c r="L77" s="15">
        <f>+L75*F77/100</f>
        <v>0</v>
      </c>
      <c r="M77" s="42"/>
      <c r="N77" s="15">
        <f>+N75*F77/100</f>
        <v>0</v>
      </c>
      <c r="O77" s="273">
        <f>+P75*F77/100</f>
        <v>0</v>
      </c>
      <c r="P77" s="272"/>
      <c r="Q77" s="105"/>
      <c r="S77" s="107" t="s">
        <v>259</v>
      </c>
      <c r="T77" s="5" t="s">
        <v>23</v>
      </c>
      <c r="U77" s="10">
        <v>25</v>
      </c>
      <c r="V77" s="5"/>
      <c r="W77" s="5"/>
      <c r="X77" s="5"/>
    </row>
    <row r="78" spans="2:24" ht="22.5" customHeight="1" thickBot="1" x14ac:dyDescent="0.25">
      <c r="B78" s="35">
        <f t="shared" si="14"/>
        <v>0</v>
      </c>
      <c r="C78" s="36"/>
      <c r="D78" s="34">
        <f>+R78</f>
        <v>0</v>
      </c>
      <c r="E78" s="94">
        <f t="shared" si="30"/>
        <v>0</v>
      </c>
      <c r="F78" s="121">
        <f>+S78</f>
        <v>0</v>
      </c>
      <c r="G78" s="37"/>
      <c r="H78" s="22">
        <f>+E78*G78</f>
        <v>0</v>
      </c>
      <c r="I78" s="38"/>
      <c r="J78" s="7">
        <f>+I78*E78</f>
        <v>0</v>
      </c>
      <c r="K78" s="40"/>
      <c r="L78" s="39">
        <f>+K78*E78</f>
        <v>0</v>
      </c>
      <c r="M78" s="38"/>
      <c r="N78" s="39">
        <f>+M78*E78</f>
        <v>0</v>
      </c>
      <c r="O78" s="40"/>
      <c r="P78" s="275"/>
      <c r="Q78" s="105"/>
      <c r="R78" s="5"/>
      <c r="S78" s="5"/>
      <c r="T78" s="5"/>
      <c r="U78" s="10"/>
      <c r="V78" s="5"/>
      <c r="W78" s="5"/>
      <c r="X78" s="5"/>
    </row>
    <row r="79" spans="2:24" ht="22.5" customHeight="1" thickBot="1" x14ac:dyDescent="0.3">
      <c r="B79" s="108">
        <f t="shared" si="14"/>
        <v>0</v>
      </c>
      <c r="C79" s="109"/>
      <c r="D79" s="110" t="s">
        <v>266</v>
      </c>
      <c r="E79" s="33">
        <f t="shared" si="30"/>
        <v>0</v>
      </c>
      <c r="F79" s="111">
        <f>+S79</f>
        <v>0</v>
      </c>
      <c r="G79" s="112">
        <f>+U79*$H$4</f>
        <v>0</v>
      </c>
      <c r="H79" s="20">
        <f>SUM(H75:H77)</f>
        <v>0</v>
      </c>
      <c r="I79" s="113"/>
      <c r="J79" s="14">
        <f>SUM(J75:J77)</f>
        <v>0</v>
      </c>
      <c r="K79" s="114"/>
      <c r="L79" s="17">
        <f>SUM(L75:L77)</f>
        <v>0</v>
      </c>
      <c r="M79" s="113"/>
      <c r="N79" s="20">
        <f>SUM(N75:N77)</f>
        <v>0</v>
      </c>
      <c r="O79" s="114"/>
      <c r="P79" s="17">
        <f>+J79+L79+N79</f>
        <v>0</v>
      </c>
      <c r="Q79" s="104"/>
    </row>
  </sheetData>
  <mergeCells count="17">
    <mergeCell ref="B6:B7"/>
    <mergeCell ref="E6:E7"/>
    <mergeCell ref="F6:F7"/>
    <mergeCell ref="B3:C3"/>
    <mergeCell ref="B4:C4"/>
    <mergeCell ref="C6:C7"/>
    <mergeCell ref="D6:D7"/>
    <mergeCell ref="E3:G3"/>
    <mergeCell ref="E4:G4"/>
    <mergeCell ref="O2:P2"/>
    <mergeCell ref="O6:P6"/>
    <mergeCell ref="M6:N6"/>
    <mergeCell ref="M2:N2"/>
    <mergeCell ref="G6:H6"/>
    <mergeCell ref="E2:J2"/>
    <mergeCell ref="I6:J6"/>
    <mergeCell ref="K6:L6"/>
  </mergeCells>
  <phoneticPr fontId="9" type="noConversion"/>
  <conditionalFormatting sqref="K8">
    <cfRule type="cellIs" priority="1" stopIfTrue="1" operator="greaterThan">
      <formula>0</formula>
    </cfRule>
  </conditionalFormatting>
  <conditionalFormatting sqref="H3">
    <cfRule type="cellIs" dxfId="0" priority="2" stopIfTrue="1" operator="greaterThan">
      <formula>0</formula>
    </cfRule>
  </conditionalFormatting>
  <pageMargins left="0.78740157480314965" right="0.39370078740157483" top="0.39370078740157483" bottom="0.39370078740157483" header="0.15748031496062992" footer="0.19685039370078741"/>
  <pageSetup paperSize="9" scale="63" fitToHeight="100" orientation="landscape" blackAndWhite="1" r:id="rId1"/>
  <headerFooter alignWithMargins="0">
    <oddFooter>&amp;LMolio Prisdata Skabelon, &amp;A&amp;RSide &amp;P af &amp;N</oddFooter>
  </headerFooter>
  <rowBreaks count="1" manualBreakCount="1">
    <brk id="41" min="1" max="1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T51"/>
  <sheetViews>
    <sheetView showZeros="0" zoomScale="85" zoomScaleNormal="85" zoomScaleSheetLayoutView="85" workbookViewId="0">
      <pane ySplit="8" topLeftCell="A30" activePane="bottomLeft" state="frozen"/>
      <selection activeCell="J38" sqref="J38"/>
      <selection pane="bottomLeft" activeCell="J38" sqref="J38"/>
    </sheetView>
  </sheetViews>
  <sheetFormatPr defaultColWidth="9.140625" defaultRowHeight="17.25" customHeight="1" x14ac:dyDescent="0.2"/>
  <cols>
    <col min="1" max="1" width="1.7109375" style="1" customWidth="1"/>
    <col min="2" max="2" width="5.7109375" style="1" customWidth="1"/>
    <col min="3" max="3" width="12.7109375" style="1" customWidth="1"/>
    <col min="4" max="4" width="50.7109375" style="1" customWidth="1"/>
    <col min="5" max="5" width="11" style="1" bestFit="1" customWidth="1"/>
    <col min="6" max="6" width="10.7109375" style="1" bestFit="1" customWidth="1"/>
    <col min="7" max="7" width="12.7109375" style="1" customWidth="1"/>
    <col min="8" max="8" width="15.28515625" style="1" customWidth="1"/>
    <col min="9" max="9" width="2.28515625" style="1" customWidth="1"/>
    <col min="10" max="10" width="12.85546875" style="1" customWidth="1"/>
    <col min="11" max="11" width="16" style="1" bestFit="1" customWidth="1"/>
    <col min="12" max="12" width="60.7109375" style="1" customWidth="1"/>
    <col min="13" max="13" width="12.7109375" style="1" customWidth="1"/>
    <col min="14" max="14" width="12.85546875" style="1" customWidth="1"/>
    <col min="15" max="15" width="12.7109375" style="1" customWidth="1"/>
    <col min="16" max="16384" width="9.140625" style="1"/>
  </cols>
  <sheetData>
    <row r="1" spans="2:20" ht="5.0999999999999996" customHeight="1" x14ac:dyDescent="0.2">
      <c r="B1" s="64"/>
      <c r="C1" s="64"/>
      <c r="D1" s="64"/>
      <c r="E1" s="64"/>
    </row>
    <row r="2" spans="2:20" ht="30" customHeight="1" thickBot="1" x14ac:dyDescent="0.25">
      <c r="F2" s="124"/>
      <c r="G2" s="395" t="s">
        <v>303</v>
      </c>
      <c r="H2" s="396"/>
      <c r="I2" s="66"/>
    </row>
    <row r="3" spans="2:20" ht="22.5" customHeight="1" x14ac:dyDescent="0.25">
      <c r="B3" s="399" t="s">
        <v>15</v>
      </c>
      <c r="C3" s="400"/>
      <c r="D3" s="220"/>
      <c r="E3" s="231" t="s">
        <v>52</v>
      </c>
      <c r="F3" s="221"/>
      <c r="G3" s="222" t="s">
        <v>47</v>
      </c>
      <c r="H3" s="223"/>
      <c r="J3" s="360" t="s">
        <v>301</v>
      </c>
    </row>
    <row r="4" spans="2:20" ht="22.5" customHeight="1" thickBot="1" x14ac:dyDescent="0.3">
      <c r="B4" s="401" t="s">
        <v>16</v>
      </c>
      <c r="C4" s="402"/>
      <c r="D4" s="125"/>
      <c r="E4" s="224" t="s">
        <v>17</v>
      </c>
      <c r="F4" s="225"/>
      <c r="G4" s="226" t="s">
        <v>56</v>
      </c>
      <c r="H4" s="225"/>
    </row>
    <row r="5" spans="2:20" ht="22.5" customHeight="1" thickBot="1" x14ac:dyDescent="0.3">
      <c r="B5" s="397" t="s">
        <v>265</v>
      </c>
      <c r="C5" s="398"/>
      <c r="D5" s="126"/>
      <c r="E5" s="227" t="s">
        <v>53</v>
      </c>
      <c r="F5" s="228"/>
      <c r="G5" s="229" t="s">
        <v>263</v>
      </c>
      <c r="H5" s="230"/>
      <c r="J5" s="405" t="s">
        <v>51</v>
      </c>
      <c r="K5" s="407" t="str">
        <f>C7</f>
        <v>Prisnr.</v>
      </c>
      <c r="L5" s="407" t="str">
        <f>D7</f>
        <v>Beskrivelse</v>
      </c>
      <c r="M5" s="409" t="str">
        <f>E7</f>
        <v>Enhed</v>
      </c>
      <c r="N5" s="409" t="str">
        <f>F7</f>
        <v>Mængde</v>
      </c>
      <c r="O5" s="403" t="s">
        <v>256</v>
      </c>
    </row>
    <row r="6" spans="2:20" ht="15" customHeight="1" thickBot="1" x14ac:dyDescent="0.3">
      <c r="B6" s="297"/>
      <c r="C6" s="297"/>
      <c r="D6" s="313"/>
      <c r="E6" s="301"/>
      <c r="F6" s="314"/>
      <c r="G6" s="301"/>
      <c r="H6" s="314"/>
      <c r="J6" s="406"/>
      <c r="K6" s="408"/>
      <c r="L6" s="408"/>
      <c r="M6" s="408"/>
      <c r="N6" s="408"/>
      <c r="O6" s="404"/>
    </row>
    <row r="7" spans="2:20" ht="24.95" customHeight="1" thickBot="1" x14ac:dyDescent="0.25">
      <c r="B7" s="309" t="s">
        <v>41</v>
      </c>
      <c r="C7" s="310" t="s">
        <v>304</v>
      </c>
      <c r="D7" s="311" t="s">
        <v>255</v>
      </c>
      <c r="E7" s="232" t="s">
        <v>42</v>
      </c>
      <c r="F7" s="312" t="s">
        <v>11</v>
      </c>
      <c r="G7" s="256" t="s">
        <v>264</v>
      </c>
      <c r="H7" s="21" t="s">
        <v>54</v>
      </c>
      <c r="J7" s="142" t="s">
        <v>4</v>
      </c>
      <c r="K7" s="143" t="s">
        <v>5</v>
      </c>
      <c r="L7" s="143" t="s">
        <v>6</v>
      </c>
      <c r="M7" s="143" t="s">
        <v>7</v>
      </c>
      <c r="N7" s="143" t="s">
        <v>8</v>
      </c>
      <c r="O7" s="144" t="s">
        <v>9</v>
      </c>
      <c r="P7" s="3"/>
      <c r="Q7" s="4"/>
      <c r="R7" s="4"/>
      <c r="S7" s="4"/>
      <c r="T7" s="4"/>
    </row>
    <row r="8" spans="2:20" ht="22.5" customHeight="1" thickBot="1" x14ac:dyDescent="0.25">
      <c r="B8" s="70"/>
      <c r="C8" s="71"/>
      <c r="D8" s="72"/>
      <c r="E8" s="73"/>
      <c r="F8" s="233"/>
      <c r="G8" s="29"/>
      <c r="H8" s="22"/>
      <c r="K8" s="127" t="s">
        <v>49</v>
      </c>
    </row>
    <row r="9" spans="2:20" ht="22.5" customHeight="1" thickBot="1" x14ac:dyDescent="0.25">
      <c r="B9" s="80">
        <v>1</v>
      </c>
      <c r="C9" s="128">
        <f t="shared" ref="C9:C48" si="0">+K9</f>
        <v>0</v>
      </c>
      <c r="D9" s="82">
        <f t="shared" ref="D9:D48" si="1">+L9</f>
        <v>0</v>
      </c>
      <c r="E9" s="30">
        <f t="shared" ref="E9:E48" si="2">+M9</f>
        <v>0</v>
      </c>
      <c r="F9" s="234">
        <f t="shared" ref="F9:F48" si="3">+N9</f>
        <v>0</v>
      </c>
      <c r="G9" s="235">
        <f t="shared" ref="G9:G48" si="4">+O9*J9</f>
        <v>0</v>
      </c>
      <c r="H9" s="18">
        <f t="shared" ref="H9:H48" si="5">F9*G9</f>
        <v>0</v>
      </c>
      <c r="J9" s="129">
        <v>1</v>
      </c>
      <c r="K9" s="361"/>
      <c r="L9" s="2"/>
      <c r="M9" s="2"/>
      <c r="N9" s="2"/>
      <c r="O9" s="2"/>
      <c r="R9" s="1">
        <v>0</v>
      </c>
    </row>
    <row r="10" spans="2:20" ht="22.5" customHeight="1" x14ac:dyDescent="0.2">
      <c r="B10" s="80">
        <v>2</v>
      </c>
      <c r="C10" s="128">
        <f t="shared" si="0"/>
        <v>0</v>
      </c>
      <c r="D10" s="82">
        <f t="shared" si="1"/>
        <v>0</v>
      </c>
      <c r="E10" s="30">
        <f t="shared" si="2"/>
        <v>0</v>
      </c>
      <c r="F10" s="234">
        <f t="shared" si="3"/>
        <v>0</v>
      </c>
      <c r="G10" s="235">
        <f t="shared" si="4"/>
        <v>0</v>
      </c>
      <c r="H10" s="18">
        <f t="shared" si="5"/>
        <v>0</v>
      </c>
      <c r="J10" s="129">
        <v>1</v>
      </c>
      <c r="K10" s="2"/>
      <c r="L10" s="2"/>
      <c r="M10" s="2"/>
      <c r="N10" s="2"/>
      <c r="O10" s="2"/>
      <c r="R10" s="1">
        <v>0</v>
      </c>
    </row>
    <row r="11" spans="2:20" ht="22.5" customHeight="1" x14ac:dyDescent="0.2">
      <c r="B11" s="80">
        <v>3</v>
      </c>
      <c r="C11" s="128">
        <f t="shared" si="0"/>
        <v>0</v>
      </c>
      <c r="D11" s="82">
        <f t="shared" si="1"/>
        <v>0</v>
      </c>
      <c r="E11" s="30">
        <f t="shared" si="2"/>
        <v>0</v>
      </c>
      <c r="F11" s="234">
        <f t="shared" si="3"/>
        <v>0</v>
      </c>
      <c r="G11" s="235">
        <f t="shared" si="4"/>
        <v>0</v>
      </c>
      <c r="H11" s="18">
        <f t="shared" si="5"/>
        <v>0</v>
      </c>
      <c r="J11" s="129">
        <v>1</v>
      </c>
      <c r="K11" s="2"/>
      <c r="L11" s="2"/>
      <c r="M11" s="2"/>
      <c r="N11" s="2"/>
      <c r="O11" s="2"/>
    </row>
    <row r="12" spans="2:20" ht="22.5" customHeight="1" x14ac:dyDescent="0.2">
      <c r="B12" s="80">
        <v>4</v>
      </c>
      <c r="C12" s="128">
        <f t="shared" si="0"/>
        <v>0</v>
      </c>
      <c r="D12" s="82">
        <f t="shared" si="1"/>
        <v>0</v>
      </c>
      <c r="E12" s="30">
        <f t="shared" si="2"/>
        <v>0</v>
      </c>
      <c r="F12" s="234">
        <f t="shared" si="3"/>
        <v>0</v>
      </c>
      <c r="G12" s="235">
        <f t="shared" si="4"/>
        <v>0</v>
      </c>
      <c r="H12" s="18">
        <f t="shared" si="5"/>
        <v>0</v>
      </c>
      <c r="J12" s="129">
        <v>1</v>
      </c>
      <c r="K12" s="2"/>
      <c r="L12" s="2"/>
      <c r="M12" s="2"/>
      <c r="N12" s="2"/>
      <c r="O12" s="2"/>
    </row>
    <row r="13" spans="2:20" ht="22.5" customHeight="1" x14ac:dyDescent="0.2">
      <c r="B13" s="80">
        <v>5</v>
      </c>
      <c r="C13" s="128">
        <f t="shared" si="0"/>
        <v>0</v>
      </c>
      <c r="D13" s="82">
        <f t="shared" si="1"/>
        <v>0</v>
      </c>
      <c r="E13" s="30">
        <f t="shared" si="2"/>
        <v>0</v>
      </c>
      <c r="F13" s="234">
        <f t="shared" si="3"/>
        <v>0</v>
      </c>
      <c r="G13" s="235">
        <f t="shared" si="4"/>
        <v>0</v>
      </c>
      <c r="H13" s="18">
        <f t="shared" si="5"/>
        <v>0</v>
      </c>
      <c r="J13" s="129">
        <v>1</v>
      </c>
      <c r="K13" s="2"/>
      <c r="L13" s="2"/>
      <c r="M13" s="2"/>
      <c r="N13" s="2"/>
      <c r="O13" s="2"/>
    </row>
    <row r="14" spans="2:20" ht="22.5" customHeight="1" x14ac:dyDescent="0.2">
      <c r="B14" s="80">
        <v>6</v>
      </c>
      <c r="C14" s="128">
        <f t="shared" si="0"/>
        <v>0</v>
      </c>
      <c r="D14" s="82">
        <f t="shared" si="1"/>
        <v>0</v>
      </c>
      <c r="E14" s="30">
        <f t="shared" si="2"/>
        <v>0</v>
      </c>
      <c r="F14" s="234">
        <f t="shared" si="3"/>
        <v>0</v>
      </c>
      <c r="G14" s="235">
        <f t="shared" si="4"/>
        <v>0</v>
      </c>
      <c r="H14" s="18">
        <f t="shared" si="5"/>
        <v>0</v>
      </c>
      <c r="J14" s="129">
        <v>1</v>
      </c>
      <c r="K14" s="2"/>
      <c r="L14" s="2"/>
      <c r="M14" s="2"/>
      <c r="N14" s="2"/>
      <c r="O14" s="2"/>
    </row>
    <row r="15" spans="2:20" ht="22.5" customHeight="1" x14ac:dyDescent="0.2">
      <c r="B15" s="80">
        <v>7</v>
      </c>
      <c r="C15" s="128">
        <f t="shared" si="0"/>
        <v>0</v>
      </c>
      <c r="D15" s="82">
        <f t="shared" si="1"/>
        <v>0</v>
      </c>
      <c r="E15" s="30">
        <f t="shared" si="2"/>
        <v>0</v>
      </c>
      <c r="F15" s="234">
        <f t="shared" si="3"/>
        <v>0</v>
      </c>
      <c r="G15" s="235">
        <f t="shared" si="4"/>
        <v>0</v>
      </c>
      <c r="H15" s="18">
        <f t="shared" si="5"/>
        <v>0</v>
      </c>
      <c r="J15" s="129">
        <v>1</v>
      </c>
      <c r="K15" s="2"/>
      <c r="L15" s="2"/>
      <c r="M15" s="2"/>
      <c r="N15" s="2"/>
      <c r="O15" s="2"/>
    </row>
    <row r="16" spans="2:20" ht="22.5" customHeight="1" x14ac:dyDescent="0.2">
      <c r="B16" s="80">
        <v>8</v>
      </c>
      <c r="C16" s="128">
        <f t="shared" si="0"/>
        <v>0</v>
      </c>
      <c r="D16" s="82">
        <f t="shared" si="1"/>
        <v>0</v>
      </c>
      <c r="E16" s="30">
        <f t="shared" si="2"/>
        <v>0</v>
      </c>
      <c r="F16" s="234">
        <f t="shared" si="3"/>
        <v>0</v>
      </c>
      <c r="G16" s="235">
        <f t="shared" si="4"/>
        <v>0</v>
      </c>
      <c r="H16" s="18">
        <f t="shared" si="5"/>
        <v>0</v>
      </c>
      <c r="J16" s="129">
        <v>1</v>
      </c>
      <c r="K16" s="2"/>
      <c r="L16" s="2"/>
      <c r="M16" s="2"/>
      <c r="N16" s="2"/>
      <c r="O16" s="130"/>
    </row>
    <row r="17" spans="2:15" ht="22.5" customHeight="1" x14ac:dyDescent="0.2">
      <c r="B17" s="80">
        <v>9</v>
      </c>
      <c r="C17" s="128">
        <f t="shared" si="0"/>
        <v>0</v>
      </c>
      <c r="D17" s="82">
        <f t="shared" si="1"/>
        <v>0</v>
      </c>
      <c r="E17" s="30">
        <f t="shared" si="2"/>
        <v>0</v>
      </c>
      <c r="F17" s="234">
        <f t="shared" si="3"/>
        <v>0</v>
      </c>
      <c r="G17" s="235">
        <f t="shared" si="4"/>
        <v>0</v>
      </c>
      <c r="H17" s="18">
        <f t="shared" si="5"/>
        <v>0</v>
      </c>
      <c r="J17" s="129">
        <v>1</v>
      </c>
      <c r="K17" s="2"/>
      <c r="L17" s="2"/>
      <c r="M17" s="2"/>
      <c r="N17" s="2"/>
      <c r="O17" s="130"/>
    </row>
    <row r="18" spans="2:15" ht="22.5" customHeight="1" x14ac:dyDescent="0.2">
      <c r="B18" s="80">
        <v>10</v>
      </c>
      <c r="C18" s="128">
        <f t="shared" si="0"/>
        <v>0</v>
      </c>
      <c r="D18" s="82">
        <f t="shared" si="1"/>
        <v>0</v>
      </c>
      <c r="E18" s="30">
        <f t="shared" si="2"/>
        <v>0</v>
      </c>
      <c r="F18" s="234">
        <f t="shared" si="3"/>
        <v>0</v>
      </c>
      <c r="G18" s="235">
        <f t="shared" si="4"/>
        <v>0</v>
      </c>
      <c r="H18" s="18">
        <f t="shared" si="5"/>
        <v>0</v>
      </c>
      <c r="J18" s="129">
        <v>1</v>
      </c>
      <c r="K18" s="2"/>
      <c r="L18" s="2"/>
      <c r="M18" s="2"/>
      <c r="N18" s="2"/>
      <c r="O18" s="2"/>
    </row>
    <row r="19" spans="2:15" ht="22.5" customHeight="1" x14ac:dyDescent="0.2">
      <c r="B19" s="80">
        <v>11</v>
      </c>
      <c r="C19" s="128">
        <f t="shared" si="0"/>
        <v>0</v>
      </c>
      <c r="D19" s="82">
        <f t="shared" si="1"/>
        <v>0</v>
      </c>
      <c r="E19" s="30">
        <f t="shared" si="2"/>
        <v>0</v>
      </c>
      <c r="F19" s="234">
        <f t="shared" si="3"/>
        <v>0</v>
      </c>
      <c r="G19" s="235">
        <f t="shared" si="4"/>
        <v>0</v>
      </c>
      <c r="H19" s="18">
        <f t="shared" si="5"/>
        <v>0</v>
      </c>
      <c r="J19" s="129">
        <v>1</v>
      </c>
      <c r="K19" s="2"/>
      <c r="L19" s="2"/>
      <c r="M19" s="2"/>
      <c r="N19" s="2"/>
      <c r="O19" s="2"/>
    </row>
    <row r="20" spans="2:15" ht="22.5" customHeight="1" x14ac:dyDescent="0.2">
      <c r="B20" s="80">
        <v>12</v>
      </c>
      <c r="C20" s="128">
        <f t="shared" si="0"/>
        <v>0</v>
      </c>
      <c r="D20" s="82">
        <f t="shared" si="1"/>
        <v>0</v>
      </c>
      <c r="E20" s="30">
        <f t="shared" si="2"/>
        <v>0</v>
      </c>
      <c r="F20" s="234">
        <f t="shared" si="3"/>
        <v>0</v>
      </c>
      <c r="G20" s="235">
        <f t="shared" si="4"/>
        <v>0</v>
      </c>
      <c r="H20" s="18">
        <f t="shared" si="5"/>
        <v>0</v>
      </c>
      <c r="J20" s="129">
        <v>1</v>
      </c>
      <c r="K20" s="2"/>
      <c r="L20" s="2"/>
      <c r="M20" s="2"/>
      <c r="N20" s="2"/>
      <c r="O20" s="130"/>
    </row>
    <row r="21" spans="2:15" ht="22.5" customHeight="1" x14ac:dyDescent="0.2">
      <c r="B21" s="80">
        <v>13</v>
      </c>
      <c r="C21" s="128">
        <f t="shared" si="0"/>
        <v>0</v>
      </c>
      <c r="D21" s="82">
        <f t="shared" si="1"/>
        <v>0</v>
      </c>
      <c r="E21" s="30">
        <f t="shared" si="2"/>
        <v>0</v>
      </c>
      <c r="F21" s="234">
        <f t="shared" si="3"/>
        <v>0</v>
      </c>
      <c r="G21" s="235">
        <f t="shared" si="4"/>
        <v>0</v>
      </c>
      <c r="H21" s="18">
        <f t="shared" si="5"/>
        <v>0</v>
      </c>
      <c r="J21" s="129">
        <v>1</v>
      </c>
      <c r="K21" s="2"/>
      <c r="L21" s="2"/>
      <c r="M21" s="2"/>
      <c r="N21" s="2"/>
      <c r="O21" s="130"/>
    </row>
    <row r="22" spans="2:15" ht="22.5" customHeight="1" x14ac:dyDescent="0.2">
      <c r="B22" s="80">
        <v>14</v>
      </c>
      <c r="C22" s="128">
        <f t="shared" si="0"/>
        <v>0</v>
      </c>
      <c r="D22" s="82">
        <f t="shared" si="1"/>
        <v>0</v>
      </c>
      <c r="E22" s="30">
        <f t="shared" si="2"/>
        <v>0</v>
      </c>
      <c r="F22" s="234">
        <f t="shared" si="3"/>
        <v>0</v>
      </c>
      <c r="G22" s="235">
        <f t="shared" si="4"/>
        <v>0</v>
      </c>
      <c r="H22" s="18">
        <f t="shared" si="5"/>
        <v>0</v>
      </c>
      <c r="J22" s="129">
        <v>1</v>
      </c>
      <c r="K22" s="2"/>
      <c r="L22" s="2"/>
      <c r="M22" s="2"/>
      <c r="N22" s="2"/>
      <c r="O22" s="2"/>
    </row>
    <row r="23" spans="2:15" ht="22.5" customHeight="1" x14ac:dyDescent="0.2">
      <c r="B23" s="80">
        <v>15</v>
      </c>
      <c r="C23" s="128">
        <f t="shared" si="0"/>
        <v>0</v>
      </c>
      <c r="D23" s="82">
        <f t="shared" si="1"/>
        <v>0</v>
      </c>
      <c r="E23" s="30">
        <f t="shared" si="2"/>
        <v>0</v>
      </c>
      <c r="F23" s="234">
        <f t="shared" si="3"/>
        <v>0</v>
      </c>
      <c r="G23" s="235">
        <f t="shared" si="4"/>
        <v>0</v>
      </c>
      <c r="H23" s="18">
        <f t="shared" si="5"/>
        <v>0</v>
      </c>
      <c r="J23" s="129">
        <v>1</v>
      </c>
      <c r="K23" s="2"/>
      <c r="L23" s="2"/>
      <c r="M23" s="2"/>
      <c r="N23" s="2"/>
      <c r="O23" s="2"/>
    </row>
    <row r="24" spans="2:15" ht="22.5" customHeight="1" x14ac:dyDescent="0.2">
      <c r="B24" s="80">
        <v>16</v>
      </c>
      <c r="C24" s="128">
        <f t="shared" si="0"/>
        <v>0</v>
      </c>
      <c r="D24" s="82">
        <f t="shared" si="1"/>
        <v>0</v>
      </c>
      <c r="E24" s="30">
        <f t="shared" si="2"/>
        <v>0</v>
      </c>
      <c r="F24" s="234">
        <f t="shared" si="3"/>
        <v>0</v>
      </c>
      <c r="G24" s="235">
        <f t="shared" si="4"/>
        <v>0</v>
      </c>
      <c r="H24" s="18">
        <f t="shared" si="5"/>
        <v>0</v>
      </c>
      <c r="J24" s="129">
        <v>1</v>
      </c>
      <c r="K24" s="2"/>
      <c r="L24" s="2"/>
      <c r="M24" s="2"/>
      <c r="N24" s="2"/>
      <c r="O24" s="2"/>
    </row>
    <row r="25" spans="2:15" ht="22.5" customHeight="1" x14ac:dyDescent="0.2">
      <c r="B25" s="80">
        <v>17</v>
      </c>
      <c r="C25" s="128">
        <f t="shared" si="0"/>
        <v>0</v>
      </c>
      <c r="D25" s="82">
        <f t="shared" si="1"/>
        <v>0</v>
      </c>
      <c r="E25" s="30">
        <f t="shared" si="2"/>
        <v>0</v>
      </c>
      <c r="F25" s="234">
        <f t="shared" si="3"/>
        <v>0</v>
      </c>
      <c r="G25" s="235">
        <f t="shared" si="4"/>
        <v>0</v>
      </c>
      <c r="H25" s="18">
        <f t="shared" si="5"/>
        <v>0</v>
      </c>
      <c r="J25" s="129">
        <v>1</v>
      </c>
      <c r="K25" s="2"/>
      <c r="L25" s="2"/>
      <c r="M25" s="2"/>
      <c r="N25" s="2"/>
      <c r="O25" s="2"/>
    </row>
    <row r="26" spans="2:15" ht="22.5" customHeight="1" x14ac:dyDescent="0.2">
      <c r="B26" s="80">
        <v>18</v>
      </c>
      <c r="C26" s="128">
        <f t="shared" si="0"/>
        <v>0</v>
      </c>
      <c r="D26" s="82">
        <f t="shared" si="1"/>
        <v>0</v>
      </c>
      <c r="E26" s="30">
        <f t="shared" si="2"/>
        <v>0</v>
      </c>
      <c r="F26" s="234">
        <f t="shared" si="3"/>
        <v>0</v>
      </c>
      <c r="G26" s="235">
        <f t="shared" si="4"/>
        <v>0</v>
      </c>
      <c r="H26" s="18">
        <f t="shared" si="5"/>
        <v>0</v>
      </c>
      <c r="J26" s="129">
        <v>1</v>
      </c>
      <c r="K26" s="2"/>
      <c r="L26" s="2"/>
      <c r="M26" s="2"/>
      <c r="N26" s="2"/>
      <c r="O26" s="130"/>
    </row>
    <row r="27" spans="2:15" ht="22.5" customHeight="1" x14ac:dyDescent="0.2">
      <c r="B27" s="80">
        <v>19</v>
      </c>
      <c r="C27" s="128">
        <f t="shared" si="0"/>
        <v>0</v>
      </c>
      <c r="D27" s="82">
        <f t="shared" si="1"/>
        <v>0</v>
      </c>
      <c r="E27" s="30">
        <f t="shared" si="2"/>
        <v>0</v>
      </c>
      <c r="F27" s="234">
        <f t="shared" si="3"/>
        <v>0</v>
      </c>
      <c r="G27" s="235">
        <f t="shared" si="4"/>
        <v>0</v>
      </c>
      <c r="H27" s="18">
        <f t="shared" si="5"/>
        <v>0</v>
      </c>
      <c r="J27" s="129">
        <v>1</v>
      </c>
      <c r="K27" s="2"/>
      <c r="L27" s="2"/>
      <c r="M27" s="2"/>
      <c r="N27" s="2"/>
      <c r="O27" s="130"/>
    </row>
    <row r="28" spans="2:15" ht="22.5" customHeight="1" x14ac:dyDescent="0.2">
      <c r="B28" s="80">
        <v>20</v>
      </c>
      <c r="C28" s="128">
        <f t="shared" si="0"/>
        <v>0</v>
      </c>
      <c r="D28" s="82">
        <f t="shared" si="1"/>
        <v>0</v>
      </c>
      <c r="E28" s="30">
        <f t="shared" si="2"/>
        <v>0</v>
      </c>
      <c r="F28" s="234">
        <f t="shared" si="3"/>
        <v>0</v>
      </c>
      <c r="G28" s="235">
        <f t="shared" si="4"/>
        <v>0</v>
      </c>
      <c r="H28" s="18">
        <f t="shared" si="5"/>
        <v>0</v>
      </c>
      <c r="J28" s="129">
        <v>1</v>
      </c>
      <c r="K28" s="2"/>
      <c r="L28" s="2"/>
      <c r="M28" s="2"/>
      <c r="N28" s="2"/>
      <c r="O28" s="2"/>
    </row>
    <row r="29" spans="2:15" ht="22.5" customHeight="1" x14ac:dyDescent="0.2">
      <c r="B29" s="80">
        <v>21</v>
      </c>
      <c r="C29" s="128">
        <f t="shared" si="0"/>
        <v>0</v>
      </c>
      <c r="D29" s="82">
        <f t="shared" si="1"/>
        <v>0</v>
      </c>
      <c r="E29" s="30">
        <f t="shared" si="2"/>
        <v>0</v>
      </c>
      <c r="F29" s="234">
        <f t="shared" si="3"/>
        <v>0</v>
      </c>
      <c r="G29" s="235">
        <f t="shared" si="4"/>
        <v>0</v>
      </c>
      <c r="H29" s="18">
        <f t="shared" si="5"/>
        <v>0</v>
      </c>
      <c r="J29" s="129">
        <v>1</v>
      </c>
      <c r="K29" s="2"/>
      <c r="L29" s="2"/>
      <c r="M29" s="2"/>
      <c r="N29" s="2"/>
      <c r="O29" s="2"/>
    </row>
    <row r="30" spans="2:15" ht="22.5" customHeight="1" x14ac:dyDescent="0.2">
      <c r="B30" s="80">
        <v>22</v>
      </c>
      <c r="C30" s="128">
        <f t="shared" si="0"/>
        <v>0</v>
      </c>
      <c r="D30" s="82">
        <f t="shared" si="1"/>
        <v>0</v>
      </c>
      <c r="E30" s="30">
        <f t="shared" si="2"/>
        <v>0</v>
      </c>
      <c r="F30" s="234">
        <f t="shared" si="3"/>
        <v>0</v>
      </c>
      <c r="G30" s="235">
        <f t="shared" si="4"/>
        <v>0</v>
      </c>
      <c r="H30" s="18">
        <f t="shared" si="5"/>
        <v>0</v>
      </c>
      <c r="J30" s="129">
        <v>1</v>
      </c>
      <c r="K30" s="2"/>
      <c r="L30" s="2"/>
      <c r="M30" s="2"/>
      <c r="N30" s="2"/>
      <c r="O30" s="130"/>
    </row>
    <row r="31" spans="2:15" ht="22.5" customHeight="1" x14ac:dyDescent="0.2">
      <c r="B31" s="80">
        <v>23</v>
      </c>
      <c r="C31" s="128">
        <f t="shared" si="0"/>
        <v>0</v>
      </c>
      <c r="D31" s="82">
        <f t="shared" si="1"/>
        <v>0</v>
      </c>
      <c r="E31" s="30">
        <f t="shared" si="2"/>
        <v>0</v>
      </c>
      <c r="F31" s="234">
        <f t="shared" si="3"/>
        <v>0</v>
      </c>
      <c r="G31" s="235">
        <f t="shared" si="4"/>
        <v>0</v>
      </c>
      <c r="H31" s="18">
        <f t="shared" si="5"/>
        <v>0</v>
      </c>
      <c r="J31" s="129">
        <v>1</v>
      </c>
      <c r="K31" s="2"/>
      <c r="L31" s="2"/>
      <c r="M31" s="2"/>
      <c r="N31" s="2"/>
      <c r="O31" s="130"/>
    </row>
    <row r="32" spans="2:15" ht="22.5" customHeight="1" x14ac:dyDescent="0.2">
      <c r="B32" s="80">
        <v>24</v>
      </c>
      <c r="C32" s="128">
        <f t="shared" si="0"/>
        <v>0</v>
      </c>
      <c r="D32" s="82">
        <f t="shared" si="1"/>
        <v>0</v>
      </c>
      <c r="E32" s="30">
        <f t="shared" si="2"/>
        <v>0</v>
      </c>
      <c r="F32" s="234">
        <f t="shared" si="3"/>
        <v>0</v>
      </c>
      <c r="G32" s="235">
        <f t="shared" si="4"/>
        <v>0</v>
      </c>
      <c r="H32" s="18">
        <f t="shared" si="5"/>
        <v>0</v>
      </c>
      <c r="J32" s="129">
        <v>1</v>
      </c>
      <c r="K32" s="2"/>
      <c r="L32" s="2"/>
      <c r="M32" s="2"/>
      <c r="N32" s="2"/>
      <c r="O32" s="2"/>
    </row>
    <row r="33" spans="2:15" ht="22.5" customHeight="1" x14ac:dyDescent="0.2">
      <c r="B33" s="80">
        <v>25</v>
      </c>
      <c r="C33" s="128">
        <f t="shared" si="0"/>
        <v>0</v>
      </c>
      <c r="D33" s="82">
        <f t="shared" si="1"/>
        <v>0</v>
      </c>
      <c r="E33" s="30">
        <f t="shared" si="2"/>
        <v>0</v>
      </c>
      <c r="F33" s="234">
        <f t="shared" si="3"/>
        <v>0</v>
      </c>
      <c r="G33" s="235">
        <f t="shared" si="4"/>
        <v>0</v>
      </c>
      <c r="H33" s="18">
        <f t="shared" si="5"/>
        <v>0</v>
      </c>
      <c r="J33" s="129">
        <v>1</v>
      </c>
      <c r="K33" s="2"/>
      <c r="L33" s="2"/>
      <c r="M33" s="2"/>
      <c r="N33" s="2"/>
      <c r="O33" s="2"/>
    </row>
    <row r="34" spans="2:15" ht="22.5" customHeight="1" x14ac:dyDescent="0.2">
      <c r="B34" s="80">
        <v>26</v>
      </c>
      <c r="C34" s="128">
        <f t="shared" si="0"/>
        <v>0</v>
      </c>
      <c r="D34" s="82">
        <f t="shared" si="1"/>
        <v>0</v>
      </c>
      <c r="E34" s="30">
        <f t="shared" si="2"/>
        <v>0</v>
      </c>
      <c r="F34" s="234">
        <f t="shared" si="3"/>
        <v>0</v>
      </c>
      <c r="G34" s="235">
        <f t="shared" si="4"/>
        <v>0</v>
      </c>
      <c r="H34" s="18">
        <f t="shared" si="5"/>
        <v>0</v>
      </c>
      <c r="J34" s="129">
        <v>1</v>
      </c>
      <c r="K34" s="2"/>
      <c r="L34" s="2"/>
      <c r="M34" s="2"/>
      <c r="N34" s="2"/>
      <c r="O34" s="2"/>
    </row>
    <row r="35" spans="2:15" ht="22.5" customHeight="1" x14ac:dyDescent="0.2">
      <c r="B35" s="80">
        <v>27</v>
      </c>
      <c r="C35" s="128">
        <f t="shared" si="0"/>
        <v>0</v>
      </c>
      <c r="D35" s="82">
        <f t="shared" si="1"/>
        <v>0</v>
      </c>
      <c r="E35" s="30">
        <f t="shared" si="2"/>
        <v>0</v>
      </c>
      <c r="F35" s="234">
        <f t="shared" si="3"/>
        <v>0</v>
      </c>
      <c r="G35" s="235">
        <f t="shared" si="4"/>
        <v>0</v>
      </c>
      <c r="H35" s="18">
        <f t="shared" si="5"/>
        <v>0</v>
      </c>
      <c r="J35" s="129">
        <v>1</v>
      </c>
      <c r="K35" s="8"/>
      <c r="L35" s="9"/>
      <c r="M35" s="2"/>
      <c r="N35" s="2"/>
      <c r="O35" s="2"/>
    </row>
    <row r="36" spans="2:15" ht="22.5" customHeight="1" x14ac:dyDescent="0.2">
      <c r="B36" s="80">
        <v>28</v>
      </c>
      <c r="C36" s="128">
        <f t="shared" si="0"/>
        <v>0</v>
      </c>
      <c r="D36" s="82">
        <f t="shared" si="1"/>
        <v>0</v>
      </c>
      <c r="E36" s="30">
        <f t="shared" si="2"/>
        <v>0</v>
      </c>
      <c r="F36" s="234">
        <f t="shared" si="3"/>
        <v>0</v>
      </c>
      <c r="G36" s="235">
        <f t="shared" si="4"/>
        <v>0</v>
      </c>
      <c r="H36" s="18">
        <f t="shared" si="5"/>
        <v>0</v>
      </c>
      <c r="J36" s="129">
        <v>1</v>
      </c>
      <c r="K36" s="8"/>
      <c r="L36" s="9"/>
      <c r="M36" s="2"/>
      <c r="N36" s="2"/>
      <c r="O36" s="2"/>
    </row>
    <row r="37" spans="2:15" ht="22.5" customHeight="1" x14ac:dyDescent="0.2">
      <c r="B37" s="80">
        <v>29</v>
      </c>
      <c r="C37" s="128">
        <f t="shared" si="0"/>
        <v>0</v>
      </c>
      <c r="D37" s="82">
        <f t="shared" si="1"/>
        <v>0</v>
      </c>
      <c r="E37" s="30">
        <f t="shared" si="2"/>
        <v>0</v>
      </c>
      <c r="F37" s="234">
        <f t="shared" si="3"/>
        <v>0</v>
      </c>
      <c r="G37" s="235">
        <f t="shared" si="4"/>
        <v>0</v>
      </c>
      <c r="H37" s="18">
        <f t="shared" si="5"/>
        <v>0</v>
      </c>
      <c r="J37" s="129">
        <v>1</v>
      </c>
      <c r="K37" s="8"/>
      <c r="L37" s="9"/>
      <c r="M37" s="2"/>
      <c r="N37" s="2"/>
      <c r="O37" s="2"/>
    </row>
    <row r="38" spans="2:15" ht="22.5" customHeight="1" x14ac:dyDescent="0.2">
      <c r="B38" s="80">
        <v>30</v>
      </c>
      <c r="C38" s="128">
        <f t="shared" si="0"/>
        <v>0</v>
      </c>
      <c r="D38" s="82">
        <f t="shared" si="1"/>
        <v>0</v>
      </c>
      <c r="E38" s="30">
        <f t="shared" si="2"/>
        <v>0</v>
      </c>
      <c r="F38" s="234">
        <f t="shared" si="3"/>
        <v>0</v>
      </c>
      <c r="G38" s="235">
        <f t="shared" si="4"/>
        <v>0</v>
      </c>
      <c r="H38" s="18">
        <f t="shared" si="5"/>
        <v>0</v>
      </c>
      <c r="J38" s="129">
        <v>1</v>
      </c>
      <c r="K38" s="8"/>
      <c r="L38" s="9"/>
      <c r="M38" s="2"/>
      <c r="N38" s="2"/>
      <c r="O38" s="2"/>
    </row>
    <row r="39" spans="2:15" ht="22.5" customHeight="1" x14ac:dyDescent="0.2">
      <c r="B39" s="80">
        <v>31</v>
      </c>
      <c r="C39" s="128">
        <f t="shared" si="0"/>
        <v>0</v>
      </c>
      <c r="D39" s="82">
        <f t="shared" si="1"/>
        <v>0</v>
      </c>
      <c r="E39" s="30">
        <f t="shared" si="2"/>
        <v>0</v>
      </c>
      <c r="F39" s="234">
        <f t="shared" si="3"/>
        <v>0</v>
      </c>
      <c r="G39" s="235">
        <f t="shared" si="4"/>
        <v>0</v>
      </c>
      <c r="H39" s="18">
        <f t="shared" si="5"/>
        <v>0</v>
      </c>
      <c r="J39" s="129">
        <v>1</v>
      </c>
      <c r="K39" s="8"/>
      <c r="L39" s="9"/>
      <c r="M39" s="2"/>
      <c r="N39" s="2"/>
      <c r="O39" s="2"/>
    </row>
    <row r="40" spans="2:15" ht="22.5" customHeight="1" x14ac:dyDescent="0.2">
      <c r="B40" s="80">
        <v>32</v>
      </c>
      <c r="C40" s="128">
        <f t="shared" si="0"/>
        <v>0</v>
      </c>
      <c r="D40" s="82">
        <f t="shared" si="1"/>
        <v>0</v>
      </c>
      <c r="E40" s="30">
        <f t="shared" si="2"/>
        <v>0</v>
      </c>
      <c r="F40" s="234">
        <f t="shared" si="3"/>
        <v>0</v>
      </c>
      <c r="G40" s="235">
        <f t="shared" si="4"/>
        <v>0</v>
      </c>
      <c r="H40" s="18">
        <f t="shared" si="5"/>
        <v>0</v>
      </c>
      <c r="J40" s="129">
        <v>1</v>
      </c>
      <c r="K40" s="8"/>
      <c r="L40" s="9"/>
      <c r="M40" s="2"/>
      <c r="N40" s="2"/>
      <c r="O40" s="2"/>
    </row>
    <row r="41" spans="2:15" ht="22.5" customHeight="1" x14ac:dyDescent="0.2">
      <c r="B41" s="80">
        <v>33</v>
      </c>
      <c r="C41" s="128">
        <f t="shared" si="0"/>
        <v>0</v>
      </c>
      <c r="D41" s="82">
        <f t="shared" si="1"/>
        <v>0</v>
      </c>
      <c r="E41" s="30">
        <f t="shared" si="2"/>
        <v>0</v>
      </c>
      <c r="F41" s="234">
        <f t="shared" si="3"/>
        <v>0</v>
      </c>
      <c r="G41" s="235">
        <f t="shared" si="4"/>
        <v>0</v>
      </c>
      <c r="H41" s="18">
        <f t="shared" si="5"/>
        <v>0</v>
      </c>
      <c r="J41" s="129">
        <v>1</v>
      </c>
      <c r="K41" s="8"/>
      <c r="L41" s="9"/>
      <c r="M41" s="2"/>
      <c r="N41" s="2"/>
      <c r="O41" s="2"/>
    </row>
    <row r="42" spans="2:15" ht="22.5" customHeight="1" x14ac:dyDescent="0.2">
      <c r="B42" s="80">
        <v>34</v>
      </c>
      <c r="C42" s="128">
        <f t="shared" si="0"/>
        <v>0</v>
      </c>
      <c r="D42" s="82">
        <f t="shared" si="1"/>
        <v>0</v>
      </c>
      <c r="E42" s="30">
        <f t="shared" si="2"/>
        <v>0</v>
      </c>
      <c r="F42" s="234">
        <f t="shared" si="3"/>
        <v>0</v>
      </c>
      <c r="G42" s="235">
        <f t="shared" si="4"/>
        <v>0</v>
      </c>
      <c r="H42" s="18">
        <f t="shared" si="5"/>
        <v>0</v>
      </c>
      <c r="J42" s="129">
        <v>1</v>
      </c>
      <c r="K42" s="8"/>
      <c r="L42" s="9"/>
      <c r="M42" s="2"/>
      <c r="N42" s="2"/>
      <c r="O42" s="2"/>
    </row>
    <row r="43" spans="2:15" ht="22.5" customHeight="1" x14ac:dyDescent="0.2">
      <c r="B43" s="80">
        <v>35</v>
      </c>
      <c r="C43" s="128">
        <f t="shared" si="0"/>
        <v>0</v>
      </c>
      <c r="D43" s="82">
        <f t="shared" si="1"/>
        <v>0</v>
      </c>
      <c r="E43" s="30">
        <f t="shared" si="2"/>
        <v>0</v>
      </c>
      <c r="F43" s="234">
        <f t="shared" si="3"/>
        <v>0</v>
      </c>
      <c r="G43" s="235">
        <f t="shared" si="4"/>
        <v>0</v>
      </c>
      <c r="H43" s="18">
        <f t="shared" si="5"/>
        <v>0</v>
      </c>
      <c r="J43" s="129">
        <v>1</v>
      </c>
      <c r="K43" s="8"/>
      <c r="L43" s="9"/>
      <c r="M43" s="2"/>
      <c r="N43" s="2"/>
      <c r="O43" s="2"/>
    </row>
    <row r="44" spans="2:15" ht="22.5" customHeight="1" x14ac:dyDescent="0.2">
      <c r="B44" s="80">
        <v>36</v>
      </c>
      <c r="C44" s="128">
        <f t="shared" si="0"/>
        <v>0</v>
      </c>
      <c r="D44" s="82">
        <f t="shared" si="1"/>
        <v>0</v>
      </c>
      <c r="E44" s="30">
        <f t="shared" si="2"/>
        <v>0</v>
      </c>
      <c r="F44" s="234">
        <f t="shared" si="3"/>
        <v>0</v>
      </c>
      <c r="G44" s="235">
        <f t="shared" si="4"/>
        <v>0</v>
      </c>
      <c r="H44" s="18">
        <f t="shared" si="5"/>
        <v>0</v>
      </c>
      <c r="J44" s="129">
        <v>1</v>
      </c>
      <c r="K44" s="8"/>
      <c r="L44" s="9"/>
      <c r="M44" s="2"/>
      <c r="N44" s="2"/>
      <c r="O44" s="2"/>
    </row>
    <row r="45" spans="2:15" ht="22.5" customHeight="1" x14ac:dyDescent="0.2">
      <c r="B45" s="80">
        <v>37</v>
      </c>
      <c r="C45" s="128">
        <f t="shared" si="0"/>
        <v>0</v>
      </c>
      <c r="D45" s="82">
        <f t="shared" si="1"/>
        <v>0</v>
      </c>
      <c r="E45" s="30">
        <f t="shared" si="2"/>
        <v>0</v>
      </c>
      <c r="F45" s="234">
        <f t="shared" si="3"/>
        <v>0</v>
      </c>
      <c r="G45" s="235">
        <f t="shared" si="4"/>
        <v>0</v>
      </c>
      <c r="H45" s="18">
        <f t="shared" si="5"/>
        <v>0</v>
      </c>
      <c r="J45" s="129">
        <v>1</v>
      </c>
      <c r="K45" s="8"/>
      <c r="L45" s="9"/>
      <c r="M45" s="2"/>
      <c r="N45" s="2"/>
      <c r="O45" s="2"/>
    </row>
    <row r="46" spans="2:15" ht="22.5" customHeight="1" x14ac:dyDescent="0.2">
      <c r="B46" s="80">
        <v>38</v>
      </c>
      <c r="C46" s="128">
        <f t="shared" si="0"/>
        <v>0</v>
      </c>
      <c r="D46" s="82">
        <f t="shared" si="1"/>
        <v>0</v>
      </c>
      <c r="E46" s="30">
        <f t="shared" si="2"/>
        <v>0</v>
      </c>
      <c r="F46" s="234">
        <f t="shared" si="3"/>
        <v>0</v>
      </c>
      <c r="G46" s="235">
        <f t="shared" si="4"/>
        <v>0</v>
      </c>
      <c r="H46" s="18">
        <f t="shared" si="5"/>
        <v>0</v>
      </c>
      <c r="J46" s="129">
        <v>1</v>
      </c>
      <c r="K46" s="8"/>
      <c r="L46" s="9"/>
      <c r="M46" s="2"/>
      <c r="N46" s="2"/>
      <c r="O46" s="2"/>
    </row>
    <row r="47" spans="2:15" ht="22.5" customHeight="1" x14ac:dyDescent="0.2">
      <c r="B47" s="80">
        <v>39</v>
      </c>
      <c r="C47" s="128">
        <f t="shared" si="0"/>
        <v>0</v>
      </c>
      <c r="D47" s="82">
        <f t="shared" si="1"/>
        <v>0</v>
      </c>
      <c r="E47" s="30">
        <f t="shared" si="2"/>
        <v>0</v>
      </c>
      <c r="F47" s="234">
        <f t="shared" si="3"/>
        <v>0</v>
      </c>
      <c r="G47" s="235">
        <f t="shared" si="4"/>
        <v>0</v>
      </c>
      <c r="H47" s="18">
        <f t="shared" si="5"/>
        <v>0</v>
      </c>
      <c r="J47" s="129">
        <v>1</v>
      </c>
      <c r="K47" s="8"/>
      <c r="L47" s="9"/>
      <c r="M47" s="2"/>
      <c r="N47" s="2"/>
      <c r="O47" s="2"/>
    </row>
    <row r="48" spans="2:15" ht="22.5" customHeight="1" thickBot="1" x14ac:dyDescent="0.25">
      <c r="B48" s="236">
        <v>40</v>
      </c>
      <c r="C48" s="237">
        <f t="shared" si="0"/>
        <v>0</v>
      </c>
      <c r="D48" s="238">
        <f t="shared" si="1"/>
        <v>0</v>
      </c>
      <c r="E48" s="239">
        <f t="shared" si="2"/>
        <v>0</v>
      </c>
      <c r="F48" s="240">
        <f t="shared" si="3"/>
        <v>0</v>
      </c>
      <c r="G48" s="241">
        <f t="shared" si="4"/>
        <v>0</v>
      </c>
      <c r="H48" s="242">
        <f t="shared" si="5"/>
        <v>0</v>
      </c>
      <c r="J48" s="129">
        <v>1</v>
      </c>
      <c r="K48" s="8"/>
      <c r="L48" s="9"/>
      <c r="M48" s="2"/>
      <c r="N48" s="2"/>
      <c r="O48" s="2"/>
    </row>
    <row r="49" spans="2:15" ht="22.5" customHeight="1" x14ac:dyDescent="0.25">
      <c r="B49" s="246">
        <f>+K49</f>
        <v>0</v>
      </c>
      <c r="C49" s="244"/>
      <c r="D49" s="248" t="s">
        <v>54</v>
      </c>
      <c r="E49" s="249"/>
      <c r="F49" s="250"/>
      <c r="G49" s="249"/>
      <c r="H49" s="255">
        <f>SUM(H9:H48)</f>
        <v>0</v>
      </c>
      <c r="J49" s="129"/>
      <c r="K49" s="8"/>
      <c r="L49" s="9"/>
      <c r="M49" s="2"/>
      <c r="N49" s="2"/>
      <c r="O49" s="2"/>
    </row>
    <row r="50" spans="2:15" ht="22.5" customHeight="1" thickBot="1" x14ac:dyDescent="0.25">
      <c r="B50" s="247"/>
      <c r="C50" s="245"/>
      <c r="D50" s="251" t="s">
        <v>259</v>
      </c>
      <c r="E50" s="295" t="s">
        <v>23</v>
      </c>
      <c r="F50" s="296">
        <v>25</v>
      </c>
      <c r="G50" s="252">
        <f>H49*F50/100</f>
        <v>0</v>
      </c>
      <c r="H50" s="253"/>
      <c r="J50" s="129"/>
      <c r="K50" s="8"/>
      <c r="L50" s="9"/>
      <c r="M50" s="2"/>
      <c r="N50" s="2"/>
      <c r="O50" s="2"/>
    </row>
    <row r="51" spans="2:15" s="5" customFormat="1" ht="22.5" customHeight="1" thickBot="1" x14ac:dyDescent="0.3">
      <c r="B51" s="254">
        <f>+K51</f>
        <v>0</v>
      </c>
      <c r="C51" s="89"/>
      <c r="D51" s="243" t="s">
        <v>266</v>
      </c>
      <c r="E51" s="27">
        <f>+N51</f>
        <v>0</v>
      </c>
      <c r="F51" s="88">
        <f>+M51</f>
        <v>0</v>
      </c>
      <c r="G51" s="89"/>
      <c r="H51" s="26">
        <f>SUM(H49+G50)</f>
        <v>0</v>
      </c>
      <c r="K51" s="83"/>
      <c r="L51" s="64"/>
      <c r="M51" s="1"/>
      <c r="N51" s="1"/>
      <c r="O51" s="1"/>
    </row>
  </sheetData>
  <mergeCells count="10">
    <mergeCell ref="G2:H2"/>
    <mergeCell ref="B5:C5"/>
    <mergeCell ref="B3:C3"/>
    <mergeCell ref="B4:C4"/>
    <mergeCell ref="O5:O6"/>
    <mergeCell ref="J5:J6"/>
    <mergeCell ref="K5:K6"/>
    <mergeCell ref="L5:L6"/>
    <mergeCell ref="M5:M6"/>
    <mergeCell ref="N5:N6"/>
  </mergeCells>
  <phoneticPr fontId="9" type="noConversion"/>
  <pageMargins left="0.78740157480314965" right="0.39370078740157483" top="0.39370078740157483" bottom="0.39370078740157483" header="0.15748031496062992" footer="0.19685039370078741"/>
  <pageSetup paperSize="9" fitToHeight="100" orientation="landscape" blackAndWhite="1" r:id="rId1"/>
  <headerFooter alignWithMargins="0">
    <oddFooter>&amp;LMolio Prisdata Skabelon, &amp;A&amp;RSide &amp;P af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256"/>
  <sheetViews>
    <sheetView showGridLines="0" showZeros="0" zoomScale="85" zoomScaleNormal="85" workbookViewId="0">
      <pane ySplit="9" topLeftCell="A229" activePane="bottomLeft" state="frozen"/>
      <selection activeCell="J38" sqref="J38"/>
      <selection pane="bottomLeft" activeCell="J38" sqref="J38"/>
    </sheetView>
  </sheetViews>
  <sheetFormatPr defaultRowHeight="12.75" x14ac:dyDescent="0.2"/>
  <cols>
    <col min="1" max="1" width="1.7109375" customWidth="1"/>
    <col min="2" max="2" width="11" style="155" bestFit="1" customWidth="1"/>
    <col min="3" max="3" width="66.28515625" bestFit="1" customWidth="1"/>
    <col min="4" max="4" width="5.85546875" bestFit="1" customWidth="1"/>
    <col min="5" max="5" width="17" bestFit="1" customWidth="1"/>
    <col min="6" max="6" width="13.7109375" customWidth="1"/>
    <col min="7" max="7" width="11.85546875" bestFit="1" customWidth="1"/>
    <col min="8" max="8" width="12.7109375" style="154" bestFit="1" customWidth="1"/>
    <col min="9" max="9" width="1.28515625" customWidth="1"/>
  </cols>
  <sheetData>
    <row r="1" spans="2:10" ht="18" x14ac:dyDescent="0.25">
      <c r="B1" s="147"/>
      <c r="C1" s="148"/>
      <c r="D1" s="149"/>
      <c r="E1" s="148"/>
      <c r="F1" s="412" t="s">
        <v>271</v>
      </c>
      <c r="G1" s="412"/>
      <c r="H1" s="412"/>
    </row>
    <row r="2" spans="2:10" ht="15.75" x14ac:dyDescent="0.25">
      <c r="B2" s="410" t="s">
        <v>15</v>
      </c>
      <c r="C2" s="413"/>
      <c r="D2" s="414"/>
      <c r="E2" s="209" t="s">
        <v>65</v>
      </c>
      <c r="F2" s="210"/>
      <c r="G2" s="211" t="s">
        <v>17</v>
      </c>
      <c r="H2" s="211" t="s">
        <v>56</v>
      </c>
      <c r="J2" s="362" t="s">
        <v>301</v>
      </c>
    </row>
    <row r="3" spans="2:10" x14ac:dyDescent="0.2">
      <c r="B3" s="411"/>
      <c r="C3" s="415"/>
      <c r="D3" s="416"/>
      <c r="E3" s="212"/>
      <c r="F3" s="213" t="str">
        <f>F7</f>
        <v>m²</v>
      </c>
      <c r="G3" s="214"/>
      <c r="H3" s="215"/>
    </row>
    <row r="4" spans="2:10" x14ac:dyDescent="0.2">
      <c r="B4" s="410" t="s">
        <v>55</v>
      </c>
      <c r="C4" s="413"/>
      <c r="D4" s="414"/>
      <c r="E4" s="216" t="s">
        <v>66</v>
      </c>
      <c r="F4" s="210"/>
      <c r="G4" s="211" t="s">
        <v>57</v>
      </c>
      <c r="H4" s="217" t="s">
        <v>52</v>
      </c>
    </row>
    <row r="5" spans="2:10" x14ac:dyDescent="0.2">
      <c r="B5" s="411"/>
      <c r="C5" s="415"/>
      <c r="D5" s="416"/>
      <c r="E5" s="218"/>
      <c r="F5" s="213" t="str">
        <f>F7</f>
        <v>m²</v>
      </c>
      <c r="G5" s="219"/>
      <c r="H5" s="214"/>
    </row>
    <row r="6" spans="2:10" x14ac:dyDescent="0.2">
      <c r="B6" s="410" t="s">
        <v>16</v>
      </c>
      <c r="C6" s="413"/>
      <c r="D6" s="414"/>
      <c r="E6" s="209" t="s">
        <v>67</v>
      </c>
      <c r="F6" s="217"/>
      <c r="G6" s="211" t="s">
        <v>58</v>
      </c>
      <c r="H6" s="217" t="s">
        <v>263</v>
      </c>
    </row>
    <row r="7" spans="2:10" x14ac:dyDescent="0.2">
      <c r="B7" s="411"/>
      <c r="C7" s="415"/>
      <c r="D7" s="416"/>
      <c r="E7" s="212"/>
      <c r="F7" s="213" t="s">
        <v>260</v>
      </c>
      <c r="G7" s="214"/>
      <c r="H7" s="214"/>
    </row>
    <row r="8" spans="2:10" x14ac:dyDescent="0.2">
      <c r="B8" s="305"/>
      <c r="C8" s="306"/>
      <c r="D8" s="307"/>
      <c r="E8" s="158"/>
      <c r="F8" s="159"/>
      <c r="G8" s="160"/>
      <c r="H8" s="308"/>
    </row>
    <row r="9" spans="2:10" ht="17.45" customHeight="1" x14ac:dyDescent="0.2">
      <c r="B9" s="162" t="s">
        <v>258</v>
      </c>
      <c r="C9" s="163" t="s">
        <v>257</v>
      </c>
      <c r="D9" s="161" t="s">
        <v>42</v>
      </c>
      <c r="E9" s="164" t="s">
        <v>11</v>
      </c>
      <c r="F9" s="165" t="s">
        <v>262</v>
      </c>
      <c r="G9" s="166" t="s">
        <v>68</v>
      </c>
      <c r="H9" s="166" t="s">
        <v>261</v>
      </c>
    </row>
    <row r="10" spans="2:10" ht="15" x14ac:dyDescent="0.2">
      <c r="B10" s="315" t="s">
        <v>69</v>
      </c>
      <c r="C10" s="334" t="s">
        <v>286</v>
      </c>
      <c r="D10" s="324" t="str">
        <f>F7</f>
        <v>m²</v>
      </c>
      <c r="E10" s="150">
        <f>E7</f>
        <v>0</v>
      </c>
      <c r="F10" s="131">
        <f>+IF(E10=0,0,H10/E10)</f>
        <v>0</v>
      </c>
      <c r="G10" s="151"/>
      <c r="H10" s="150">
        <f>+H11+H23</f>
        <v>0</v>
      </c>
    </row>
    <row r="11" spans="2:10" ht="13.5" thickBot="1" x14ac:dyDescent="0.25">
      <c r="B11" s="318" t="s">
        <v>70</v>
      </c>
      <c r="C11" s="335" t="s">
        <v>71</v>
      </c>
      <c r="D11" s="325"/>
      <c r="E11" s="167"/>
      <c r="F11" s="168"/>
      <c r="G11" s="342">
        <f>SUM(G12:G13)</f>
        <v>0</v>
      </c>
      <c r="H11" s="169">
        <f>+G11</f>
        <v>0</v>
      </c>
    </row>
    <row r="12" spans="2:10" ht="13.5" thickBot="1" x14ac:dyDescent="0.25">
      <c r="B12" s="365"/>
      <c r="C12" s="363"/>
      <c r="D12" s="326"/>
      <c r="E12" s="170"/>
      <c r="F12" s="171"/>
      <c r="G12" s="343">
        <f>+E12*F12</f>
        <v>0</v>
      </c>
      <c r="H12" s="172"/>
      <c r="I12">
        <v>0</v>
      </c>
    </row>
    <row r="13" spans="2:10" x14ac:dyDescent="0.2">
      <c r="B13" s="364"/>
      <c r="C13" s="336"/>
      <c r="D13" s="325"/>
      <c r="E13" s="170"/>
      <c r="F13" s="171"/>
      <c r="G13" s="343">
        <f>+E13*F13</f>
        <v>0</v>
      </c>
      <c r="H13" s="172"/>
      <c r="I13">
        <v>0</v>
      </c>
    </row>
    <row r="14" spans="2:10" x14ac:dyDescent="0.2">
      <c r="B14" s="316" t="s">
        <v>72</v>
      </c>
      <c r="C14" s="335" t="s">
        <v>73</v>
      </c>
      <c r="D14" s="325"/>
      <c r="E14" s="170"/>
      <c r="F14" s="171"/>
      <c r="G14" s="342">
        <f>SUM(G15:G16)</f>
        <v>0</v>
      </c>
      <c r="H14" s="173"/>
    </row>
    <row r="15" spans="2:10" x14ac:dyDescent="0.2">
      <c r="B15" s="317"/>
      <c r="C15" s="336"/>
      <c r="D15" s="325"/>
      <c r="E15" s="170"/>
      <c r="F15" s="171"/>
      <c r="G15" s="343">
        <f>+E15*F15</f>
        <v>0</v>
      </c>
      <c r="H15" s="173"/>
    </row>
    <row r="16" spans="2:10" x14ac:dyDescent="0.2">
      <c r="B16" s="317"/>
      <c r="C16" s="336"/>
      <c r="D16" s="325"/>
      <c r="E16" s="170"/>
      <c r="F16" s="171"/>
      <c r="G16" s="343">
        <f>+E16*F16</f>
        <v>0</v>
      </c>
      <c r="H16" s="173"/>
    </row>
    <row r="17" spans="2:8" x14ac:dyDescent="0.2">
      <c r="B17" s="316" t="s">
        <v>74</v>
      </c>
      <c r="C17" s="335" t="s">
        <v>75</v>
      </c>
      <c r="D17" s="325"/>
      <c r="E17" s="170"/>
      <c r="F17" s="171"/>
      <c r="G17" s="342">
        <f>SUM(G18:G19)</f>
        <v>0</v>
      </c>
      <c r="H17" s="173"/>
    </row>
    <row r="18" spans="2:8" x14ac:dyDescent="0.2">
      <c r="B18" s="317"/>
      <c r="C18" s="336"/>
      <c r="D18" s="325"/>
      <c r="E18" s="170"/>
      <c r="F18" s="171"/>
      <c r="G18" s="343">
        <f>+E18*F18</f>
        <v>0</v>
      </c>
      <c r="H18" s="173"/>
    </row>
    <row r="19" spans="2:8" x14ac:dyDescent="0.2">
      <c r="B19" s="317"/>
      <c r="C19" s="336"/>
      <c r="D19" s="325"/>
      <c r="E19" s="170"/>
      <c r="F19" s="171"/>
      <c r="G19" s="343">
        <f>+E19*F19</f>
        <v>0</v>
      </c>
      <c r="H19" s="173"/>
    </row>
    <row r="20" spans="2:8" x14ac:dyDescent="0.2">
      <c r="B20" s="316" t="s">
        <v>76</v>
      </c>
      <c r="C20" s="335" t="s">
        <v>77</v>
      </c>
      <c r="D20" s="325"/>
      <c r="E20" s="170"/>
      <c r="F20" s="171"/>
      <c r="G20" s="342">
        <f>SUM(G21:G22)</f>
        <v>0</v>
      </c>
      <c r="H20" s="173"/>
    </row>
    <row r="21" spans="2:8" x14ac:dyDescent="0.2">
      <c r="B21" s="317"/>
      <c r="C21" s="336"/>
      <c r="D21" s="325"/>
      <c r="E21" s="170"/>
      <c r="F21" s="171"/>
      <c r="G21" s="343">
        <f>+E21*F21</f>
        <v>0</v>
      </c>
      <c r="H21" s="173"/>
    </row>
    <row r="22" spans="2:8" x14ac:dyDescent="0.2">
      <c r="B22" s="317"/>
      <c r="C22" s="336"/>
      <c r="D22" s="325"/>
      <c r="E22" s="170"/>
      <c r="F22" s="171"/>
      <c r="G22" s="343">
        <f>+E22*F22</f>
        <v>0</v>
      </c>
      <c r="H22" s="174"/>
    </row>
    <row r="23" spans="2:8" x14ac:dyDescent="0.2">
      <c r="B23" s="316" t="s">
        <v>78</v>
      </c>
      <c r="C23" s="335" t="s">
        <v>274</v>
      </c>
      <c r="D23" s="326" t="s">
        <v>278</v>
      </c>
      <c r="E23" s="170"/>
      <c r="F23" s="171"/>
      <c r="G23" s="344"/>
      <c r="H23" s="175">
        <f>+G14+G17+G20</f>
        <v>0</v>
      </c>
    </row>
    <row r="24" spans="2:8" ht="15" x14ac:dyDescent="0.2">
      <c r="B24" s="315" t="s">
        <v>79</v>
      </c>
      <c r="C24" s="334" t="s">
        <v>287</v>
      </c>
      <c r="D24" s="327" t="str">
        <f>+$D$10</f>
        <v>m²</v>
      </c>
      <c r="E24" s="176">
        <f>+$E$7</f>
        <v>0</v>
      </c>
      <c r="F24" s="177">
        <f>+IF(E24=0,0,H24/E24)</f>
        <v>0</v>
      </c>
      <c r="G24" s="178"/>
      <c r="H24" s="176">
        <f>+H25+H52</f>
        <v>0</v>
      </c>
    </row>
    <row r="25" spans="2:8" x14ac:dyDescent="0.2">
      <c r="B25" s="316" t="s">
        <v>80</v>
      </c>
      <c r="C25" s="335" t="s">
        <v>81</v>
      </c>
      <c r="D25" s="328"/>
      <c r="E25" s="179"/>
      <c r="F25" s="180"/>
      <c r="G25" s="342">
        <f>SUM(G26:G27)</f>
        <v>0</v>
      </c>
      <c r="H25" s="169">
        <f>+G25</f>
        <v>0</v>
      </c>
    </row>
    <row r="26" spans="2:8" x14ac:dyDescent="0.2">
      <c r="B26" s="317"/>
      <c r="C26" s="336"/>
      <c r="D26" s="325"/>
      <c r="E26" s="170"/>
      <c r="F26" s="171"/>
      <c r="G26" s="343">
        <f>+E26*F26</f>
        <v>0</v>
      </c>
      <c r="H26" s="172"/>
    </row>
    <row r="27" spans="2:8" x14ac:dyDescent="0.2">
      <c r="B27" s="317"/>
      <c r="C27" s="336"/>
      <c r="D27" s="325"/>
      <c r="E27" s="170"/>
      <c r="F27" s="171"/>
      <c r="G27" s="343">
        <f>+E27*F27</f>
        <v>0</v>
      </c>
      <c r="H27" s="172"/>
    </row>
    <row r="28" spans="2:8" x14ac:dyDescent="0.2">
      <c r="B28" s="316" t="s">
        <v>82</v>
      </c>
      <c r="C28" s="335" t="s">
        <v>83</v>
      </c>
      <c r="D28" s="328"/>
      <c r="E28" s="170"/>
      <c r="F28" s="171"/>
      <c r="G28" s="342">
        <f>SUM(G29:G30)</f>
        <v>0</v>
      </c>
      <c r="H28" s="173"/>
    </row>
    <row r="29" spans="2:8" x14ac:dyDescent="0.2">
      <c r="B29" s="317"/>
      <c r="C29" s="336"/>
      <c r="D29" s="325"/>
      <c r="E29" s="170"/>
      <c r="F29" s="171"/>
      <c r="G29" s="343">
        <f>+E29*F29</f>
        <v>0</v>
      </c>
      <c r="H29" s="173"/>
    </row>
    <row r="30" spans="2:8" x14ac:dyDescent="0.2">
      <c r="B30" s="317"/>
      <c r="C30" s="336"/>
      <c r="D30" s="325"/>
      <c r="E30" s="170"/>
      <c r="F30" s="171"/>
      <c r="G30" s="343">
        <f>+E30*F30</f>
        <v>0</v>
      </c>
      <c r="H30" s="173"/>
    </row>
    <row r="31" spans="2:8" x14ac:dyDescent="0.2">
      <c r="B31" s="316" t="s">
        <v>84</v>
      </c>
      <c r="C31" s="335" t="s">
        <v>85</v>
      </c>
      <c r="D31" s="328"/>
      <c r="E31" s="170"/>
      <c r="F31" s="171"/>
      <c r="G31" s="342">
        <f>SUM(G32:G33)</f>
        <v>0</v>
      </c>
      <c r="H31" s="173"/>
    </row>
    <row r="32" spans="2:8" x14ac:dyDescent="0.2">
      <c r="B32" s="317"/>
      <c r="C32" s="336"/>
      <c r="D32" s="325"/>
      <c r="E32" s="170"/>
      <c r="F32" s="171"/>
      <c r="G32" s="343">
        <f>+E32*F32</f>
        <v>0</v>
      </c>
      <c r="H32" s="173"/>
    </row>
    <row r="33" spans="2:8" x14ac:dyDescent="0.2">
      <c r="B33" s="317"/>
      <c r="C33" s="336"/>
      <c r="D33" s="325"/>
      <c r="E33" s="170"/>
      <c r="F33" s="171"/>
      <c r="G33" s="343">
        <f>+E33*F33</f>
        <v>0</v>
      </c>
      <c r="H33" s="173"/>
    </row>
    <row r="34" spans="2:8" x14ac:dyDescent="0.2">
      <c r="B34" s="316" t="s">
        <v>86</v>
      </c>
      <c r="C34" s="335" t="s">
        <v>87</v>
      </c>
      <c r="D34" s="328"/>
      <c r="E34" s="170"/>
      <c r="F34" s="171"/>
      <c r="G34" s="342">
        <f>SUM(G35:G36)</f>
        <v>0</v>
      </c>
      <c r="H34" s="173"/>
    </row>
    <row r="35" spans="2:8" x14ac:dyDescent="0.2">
      <c r="B35" s="317"/>
      <c r="C35" s="336"/>
      <c r="D35" s="325"/>
      <c r="E35" s="170"/>
      <c r="F35" s="171"/>
      <c r="G35" s="343">
        <f>+E35*F35</f>
        <v>0</v>
      </c>
      <c r="H35" s="173"/>
    </row>
    <row r="36" spans="2:8" x14ac:dyDescent="0.2">
      <c r="B36" s="317"/>
      <c r="C36" s="336"/>
      <c r="D36" s="325"/>
      <c r="E36" s="170"/>
      <c r="F36" s="171"/>
      <c r="G36" s="343">
        <f>+E36*F36</f>
        <v>0</v>
      </c>
      <c r="H36" s="173"/>
    </row>
    <row r="37" spans="2:8" x14ac:dyDescent="0.2">
      <c r="B37" s="316" t="s">
        <v>88</v>
      </c>
      <c r="C37" s="335" t="s">
        <v>89</v>
      </c>
      <c r="D37" s="328"/>
      <c r="E37" s="170"/>
      <c r="F37" s="171"/>
      <c r="G37" s="342">
        <f>SUM(G38:G39)</f>
        <v>0</v>
      </c>
      <c r="H37" s="173"/>
    </row>
    <row r="38" spans="2:8" x14ac:dyDescent="0.2">
      <c r="B38" s="317"/>
      <c r="C38" s="336"/>
      <c r="D38" s="325"/>
      <c r="E38" s="170"/>
      <c r="F38" s="171"/>
      <c r="G38" s="343">
        <f>+E38*F38</f>
        <v>0</v>
      </c>
      <c r="H38" s="173"/>
    </row>
    <row r="39" spans="2:8" x14ac:dyDescent="0.2">
      <c r="B39" s="317"/>
      <c r="C39" s="336"/>
      <c r="D39" s="325"/>
      <c r="E39" s="170"/>
      <c r="F39" s="171"/>
      <c r="G39" s="343">
        <f>+E39*F39</f>
        <v>0</v>
      </c>
      <c r="H39" s="173"/>
    </row>
    <row r="40" spans="2:8" x14ac:dyDescent="0.2">
      <c r="B40" s="316" t="s">
        <v>90</v>
      </c>
      <c r="C40" s="335" t="s">
        <v>91</v>
      </c>
      <c r="D40" s="328"/>
      <c r="E40" s="170"/>
      <c r="F40" s="171"/>
      <c r="G40" s="342">
        <f>SUM(G41:G42)</f>
        <v>0</v>
      </c>
      <c r="H40" s="173"/>
    </row>
    <row r="41" spans="2:8" x14ac:dyDescent="0.2">
      <c r="B41" s="317"/>
      <c r="C41" s="336"/>
      <c r="D41" s="325"/>
      <c r="E41" s="170"/>
      <c r="F41" s="171"/>
      <c r="G41" s="343">
        <f>+E41*F41</f>
        <v>0</v>
      </c>
      <c r="H41" s="173"/>
    </row>
    <row r="42" spans="2:8" x14ac:dyDescent="0.2">
      <c r="B42" s="317"/>
      <c r="C42" s="336"/>
      <c r="D42" s="325"/>
      <c r="E42" s="170"/>
      <c r="F42" s="171"/>
      <c r="G42" s="343">
        <f>+E42*F42</f>
        <v>0</v>
      </c>
      <c r="H42" s="173"/>
    </row>
    <row r="43" spans="2:8" x14ac:dyDescent="0.2">
      <c r="B43" s="316" t="s">
        <v>92</v>
      </c>
      <c r="C43" s="335" t="s">
        <v>93</v>
      </c>
      <c r="D43" s="328"/>
      <c r="E43" s="170"/>
      <c r="F43" s="171"/>
      <c r="G43" s="342">
        <f>SUM(G44:G45)</f>
        <v>0</v>
      </c>
      <c r="H43" s="173"/>
    </row>
    <row r="44" spans="2:8" x14ac:dyDescent="0.2">
      <c r="B44" s="317"/>
      <c r="C44" s="336"/>
      <c r="D44" s="325"/>
      <c r="E44" s="170"/>
      <c r="F44" s="171"/>
      <c r="G44" s="343">
        <f>+E44*F44</f>
        <v>0</v>
      </c>
      <c r="H44" s="173"/>
    </row>
    <row r="45" spans="2:8" x14ac:dyDescent="0.2">
      <c r="B45" s="317"/>
      <c r="C45" s="336"/>
      <c r="D45" s="325"/>
      <c r="E45" s="170"/>
      <c r="F45" s="171"/>
      <c r="G45" s="343">
        <f>+E45*F45</f>
        <v>0</v>
      </c>
      <c r="H45" s="173"/>
    </row>
    <row r="46" spans="2:8" x14ac:dyDescent="0.2">
      <c r="B46" s="316" t="s">
        <v>94</v>
      </c>
      <c r="C46" s="335" t="s">
        <v>95</v>
      </c>
      <c r="D46" s="328"/>
      <c r="E46" s="170"/>
      <c r="F46" s="171"/>
      <c r="G46" s="342">
        <f>SUM(G47:G48)</f>
        <v>0</v>
      </c>
      <c r="H46" s="173"/>
    </row>
    <row r="47" spans="2:8" x14ac:dyDescent="0.2">
      <c r="B47" s="317"/>
      <c r="C47" s="336"/>
      <c r="D47" s="325"/>
      <c r="E47" s="170"/>
      <c r="F47" s="171"/>
      <c r="G47" s="343">
        <f>+E47*F47</f>
        <v>0</v>
      </c>
      <c r="H47" s="173"/>
    </row>
    <row r="48" spans="2:8" x14ac:dyDescent="0.2">
      <c r="B48" s="317"/>
      <c r="C48" s="336"/>
      <c r="D48" s="325"/>
      <c r="E48" s="170"/>
      <c r="F48" s="171"/>
      <c r="G48" s="343">
        <f>+E48*F48</f>
        <v>0</v>
      </c>
      <c r="H48" s="173"/>
    </row>
    <row r="49" spans="2:8" x14ac:dyDescent="0.2">
      <c r="B49" s="316" t="s">
        <v>96</v>
      </c>
      <c r="C49" s="335" t="s">
        <v>97</v>
      </c>
      <c r="D49" s="329"/>
      <c r="E49" s="170"/>
      <c r="F49" s="171"/>
      <c r="G49" s="342">
        <f>SUM(G50:G51)</f>
        <v>0</v>
      </c>
      <c r="H49" s="173"/>
    </row>
    <row r="50" spans="2:8" x14ac:dyDescent="0.2">
      <c r="B50" s="317"/>
      <c r="C50" s="336"/>
      <c r="D50" s="325"/>
      <c r="E50" s="170"/>
      <c r="F50" s="171"/>
      <c r="G50" s="343">
        <f>+E50*F50</f>
        <v>0</v>
      </c>
      <c r="H50" s="173"/>
    </row>
    <row r="51" spans="2:8" x14ac:dyDescent="0.2">
      <c r="B51" s="317"/>
      <c r="C51" s="336"/>
      <c r="D51" s="325"/>
      <c r="E51" s="170"/>
      <c r="F51" s="171"/>
      <c r="G51" s="343">
        <f>+E51*F51</f>
        <v>0</v>
      </c>
      <c r="H51" s="173"/>
    </row>
    <row r="52" spans="2:8" x14ac:dyDescent="0.2">
      <c r="B52" s="316" t="s">
        <v>98</v>
      </c>
      <c r="C52" s="335" t="s">
        <v>275</v>
      </c>
      <c r="D52" s="329" t="s">
        <v>278</v>
      </c>
      <c r="E52" s="170"/>
      <c r="F52" s="171"/>
      <c r="G52" s="344"/>
      <c r="H52" s="169">
        <f>+G28+G31+G34+G37+G40+G43+G46+G49</f>
        <v>0</v>
      </c>
    </row>
    <row r="53" spans="2:8" ht="15" x14ac:dyDescent="0.2">
      <c r="B53" s="315" t="s">
        <v>99</v>
      </c>
      <c r="C53" s="334" t="s">
        <v>288</v>
      </c>
      <c r="D53" s="327" t="str">
        <f>+$D$10</f>
        <v>m²</v>
      </c>
      <c r="E53" s="176">
        <f>+$E$7</f>
        <v>0</v>
      </c>
      <c r="F53" s="177">
        <f>+IF(E53=0,0,H53/E53)</f>
        <v>0</v>
      </c>
      <c r="G53" s="178"/>
      <c r="H53" s="176">
        <f>+H54+H81</f>
        <v>0</v>
      </c>
    </row>
    <row r="54" spans="2:8" x14ac:dyDescent="0.2">
      <c r="B54" s="316" t="s">
        <v>100</v>
      </c>
      <c r="C54" s="335" t="s">
        <v>101</v>
      </c>
      <c r="D54" s="328"/>
      <c r="E54" s="181"/>
      <c r="F54" s="182"/>
      <c r="G54" s="342">
        <f>SUM(G55:G56)</f>
        <v>0</v>
      </c>
      <c r="H54" s="169">
        <f>+G54</f>
        <v>0</v>
      </c>
    </row>
    <row r="55" spans="2:8" x14ac:dyDescent="0.2">
      <c r="B55" s="317"/>
      <c r="C55" s="336"/>
      <c r="D55" s="325"/>
      <c r="E55" s="170"/>
      <c r="F55" s="171"/>
      <c r="G55" s="343">
        <f>+E55*F55</f>
        <v>0</v>
      </c>
      <c r="H55" s="172"/>
    </row>
    <row r="56" spans="2:8" x14ac:dyDescent="0.2">
      <c r="B56" s="317"/>
      <c r="C56" s="336"/>
      <c r="D56" s="325"/>
      <c r="E56" s="170"/>
      <c r="F56" s="171"/>
      <c r="G56" s="343">
        <f>+E56*F56</f>
        <v>0</v>
      </c>
      <c r="H56" s="172"/>
    </row>
    <row r="57" spans="2:8" x14ac:dyDescent="0.2">
      <c r="B57" s="316" t="s">
        <v>102</v>
      </c>
      <c r="C57" s="335" t="s">
        <v>103</v>
      </c>
      <c r="D57" s="328"/>
      <c r="E57" s="181"/>
      <c r="F57" s="182"/>
      <c r="G57" s="342">
        <f>SUM(G58:G59)</f>
        <v>0</v>
      </c>
      <c r="H57" s="173"/>
    </row>
    <row r="58" spans="2:8" x14ac:dyDescent="0.2">
      <c r="B58" s="317"/>
      <c r="C58" s="336"/>
      <c r="D58" s="325"/>
      <c r="E58" s="170"/>
      <c r="F58" s="171"/>
      <c r="G58" s="343">
        <f>+E58*F58</f>
        <v>0</v>
      </c>
      <c r="H58" s="173"/>
    </row>
    <row r="59" spans="2:8" x14ac:dyDescent="0.2">
      <c r="B59" s="317"/>
      <c r="C59" s="336"/>
      <c r="D59" s="325"/>
      <c r="E59" s="170"/>
      <c r="F59" s="171"/>
      <c r="G59" s="343">
        <f>+E59*F59</f>
        <v>0</v>
      </c>
      <c r="H59" s="173"/>
    </row>
    <row r="60" spans="2:8" x14ac:dyDescent="0.2">
      <c r="B60" s="316" t="s">
        <v>104</v>
      </c>
      <c r="C60" s="335" t="s">
        <v>105</v>
      </c>
      <c r="D60" s="328"/>
      <c r="E60" s="181"/>
      <c r="F60" s="182"/>
      <c r="G60" s="342">
        <f>SUM(G61:G62)</f>
        <v>0</v>
      </c>
      <c r="H60" s="173"/>
    </row>
    <row r="61" spans="2:8" x14ac:dyDescent="0.2">
      <c r="B61" s="317"/>
      <c r="C61" s="336"/>
      <c r="D61" s="325"/>
      <c r="E61" s="170"/>
      <c r="F61" s="171"/>
      <c r="G61" s="343">
        <f>+E61*F61</f>
        <v>0</v>
      </c>
      <c r="H61" s="173"/>
    </row>
    <row r="62" spans="2:8" x14ac:dyDescent="0.2">
      <c r="B62" s="317"/>
      <c r="C62" s="336"/>
      <c r="D62" s="325"/>
      <c r="E62" s="170"/>
      <c r="F62" s="171"/>
      <c r="G62" s="343">
        <f>+E62*F62</f>
        <v>0</v>
      </c>
      <c r="H62" s="173"/>
    </row>
    <row r="63" spans="2:8" x14ac:dyDescent="0.2">
      <c r="B63" s="316" t="s">
        <v>106</v>
      </c>
      <c r="C63" s="335" t="s">
        <v>107</v>
      </c>
      <c r="D63" s="328"/>
      <c r="E63" s="181"/>
      <c r="F63" s="182"/>
      <c r="G63" s="342">
        <f>SUM(G64:G65)</f>
        <v>0</v>
      </c>
      <c r="H63" s="173"/>
    </row>
    <row r="64" spans="2:8" x14ac:dyDescent="0.2">
      <c r="B64" s="317"/>
      <c r="C64" s="336"/>
      <c r="D64" s="325"/>
      <c r="E64" s="170"/>
      <c r="F64" s="171"/>
      <c r="G64" s="343">
        <f>+E64*F64</f>
        <v>0</v>
      </c>
      <c r="H64" s="173"/>
    </row>
    <row r="65" spans="2:8" x14ac:dyDescent="0.2">
      <c r="B65" s="317"/>
      <c r="C65" s="336"/>
      <c r="D65" s="325"/>
      <c r="E65" s="170"/>
      <c r="F65" s="171"/>
      <c r="G65" s="343">
        <f>+E65*F65</f>
        <v>0</v>
      </c>
      <c r="H65" s="173"/>
    </row>
    <row r="66" spans="2:8" x14ac:dyDescent="0.2">
      <c r="B66" s="316" t="s">
        <v>108</v>
      </c>
      <c r="C66" s="335" t="s">
        <v>109</v>
      </c>
      <c r="D66" s="328"/>
      <c r="E66" s="181"/>
      <c r="F66" s="182"/>
      <c r="G66" s="342">
        <f>SUM(G67:G68)</f>
        <v>0</v>
      </c>
      <c r="H66" s="173"/>
    </row>
    <row r="67" spans="2:8" x14ac:dyDescent="0.2">
      <c r="B67" s="317"/>
      <c r="C67" s="336"/>
      <c r="D67" s="325"/>
      <c r="E67" s="170"/>
      <c r="F67" s="171"/>
      <c r="G67" s="343">
        <f>+E67*F67</f>
        <v>0</v>
      </c>
      <c r="H67" s="173"/>
    </row>
    <row r="68" spans="2:8" x14ac:dyDescent="0.2">
      <c r="B68" s="317"/>
      <c r="C68" s="336"/>
      <c r="D68" s="325"/>
      <c r="E68" s="170"/>
      <c r="F68" s="171"/>
      <c r="G68" s="343">
        <f>+E68*F68</f>
        <v>0</v>
      </c>
      <c r="H68" s="173"/>
    </row>
    <row r="69" spans="2:8" x14ac:dyDescent="0.2">
      <c r="B69" s="316" t="s">
        <v>110</v>
      </c>
      <c r="C69" s="335" t="s">
        <v>111</v>
      </c>
      <c r="D69" s="328"/>
      <c r="E69" s="181"/>
      <c r="F69" s="182"/>
      <c r="G69" s="342">
        <f>SUM(G70:G71)</f>
        <v>0</v>
      </c>
      <c r="H69" s="173"/>
    </row>
    <row r="70" spans="2:8" x14ac:dyDescent="0.2">
      <c r="B70" s="317"/>
      <c r="C70" s="336"/>
      <c r="D70" s="325"/>
      <c r="E70" s="170"/>
      <c r="F70" s="171"/>
      <c r="G70" s="343">
        <f>+E70*F70</f>
        <v>0</v>
      </c>
      <c r="H70" s="173"/>
    </row>
    <row r="71" spans="2:8" x14ac:dyDescent="0.2">
      <c r="B71" s="317"/>
      <c r="C71" s="336"/>
      <c r="D71" s="325"/>
      <c r="E71" s="170"/>
      <c r="F71" s="171"/>
      <c r="G71" s="343">
        <f>+E71*F71</f>
        <v>0</v>
      </c>
      <c r="H71" s="173"/>
    </row>
    <row r="72" spans="2:8" x14ac:dyDescent="0.2">
      <c r="B72" s="316" t="s">
        <v>112</v>
      </c>
      <c r="C72" s="335" t="s">
        <v>113</v>
      </c>
      <c r="D72" s="328"/>
      <c r="E72" s="181"/>
      <c r="F72" s="182"/>
      <c r="G72" s="342">
        <f>SUM(G73:G74)</f>
        <v>0</v>
      </c>
      <c r="H72" s="173"/>
    </row>
    <row r="73" spans="2:8" x14ac:dyDescent="0.2">
      <c r="B73" s="317"/>
      <c r="C73" s="336"/>
      <c r="D73" s="325"/>
      <c r="E73" s="170"/>
      <c r="F73" s="171"/>
      <c r="G73" s="343">
        <f>+E73*F73</f>
        <v>0</v>
      </c>
      <c r="H73" s="173"/>
    </row>
    <row r="74" spans="2:8" x14ac:dyDescent="0.2">
      <c r="B74" s="317"/>
      <c r="C74" s="336"/>
      <c r="D74" s="325"/>
      <c r="E74" s="170"/>
      <c r="F74" s="171"/>
      <c r="G74" s="343">
        <f>+E74*F74</f>
        <v>0</v>
      </c>
      <c r="H74" s="173"/>
    </row>
    <row r="75" spans="2:8" x14ac:dyDescent="0.2">
      <c r="B75" s="316" t="s">
        <v>114</v>
      </c>
      <c r="C75" s="335" t="s">
        <v>115</v>
      </c>
      <c r="D75" s="328"/>
      <c r="E75" s="181"/>
      <c r="F75" s="182"/>
      <c r="G75" s="342">
        <f>SUM(G76:G77)</f>
        <v>0</v>
      </c>
      <c r="H75" s="173"/>
    </row>
    <row r="76" spans="2:8" x14ac:dyDescent="0.2">
      <c r="B76" s="317"/>
      <c r="C76" s="336"/>
      <c r="D76" s="325"/>
      <c r="E76" s="170"/>
      <c r="F76" s="171"/>
      <c r="G76" s="343">
        <f>+E76*F76</f>
        <v>0</v>
      </c>
      <c r="H76" s="173"/>
    </row>
    <row r="77" spans="2:8" x14ac:dyDescent="0.2">
      <c r="B77" s="317"/>
      <c r="C77" s="336"/>
      <c r="D77" s="325"/>
      <c r="E77" s="170"/>
      <c r="F77" s="171"/>
      <c r="G77" s="343">
        <f>+E77*F77</f>
        <v>0</v>
      </c>
      <c r="H77" s="173"/>
    </row>
    <row r="78" spans="2:8" x14ac:dyDescent="0.2">
      <c r="B78" s="316" t="s">
        <v>116</v>
      </c>
      <c r="C78" s="335" t="s">
        <v>117</v>
      </c>
      <c r="D78" s="329"/>
      <c r="E78" s="181"/>
      <c r="F78" s="182"/>
      <c r="G78" s="342">
        <f>SUM(G79:G80)</f>
        <v>0</v>
      </c>
      <c r="H78" s="173"/>
    </row>
    <row r="79" spans="2:8" x14ac:dyDescent="0.2">
      <c r="B79" s="317"/>
      <c r="C79" s="336"/>
      <c r="D79" s="325"/>
      <c r="E79" s="170"/>
      <c r="F79" s="171"/>
      <c r="G79" s="343">
        <f>+E79*F79</f>
        <v>0</v>
      </c>
      <c r="H79" s="173"/>
    </row>
    <row r="80" spans="2:8" x14ac:dyDescent="0.2">
      <c r="B80" s="317"/>
      <c r="C80" s="336"/>
      <c r="D80" s="325"/>
      <c r="E80" s="170"/>
      <c r="F80" s="171"/>
      <c r="G80" s="343">
        <f>+E80*F80</f>
        <v>0</v>
      </c>
      <c r="H80" s="173"/>
    </row>
    <row r="81" spans="2:8" x14ac:dyDescent="0.2">
      <c r="B81" s="318" t="s">
        <v>118</v>
      </c>
      <c r="C81" s="337" t="s">
        <v>281</v>
      </c>
      <c r="D81" s="330" t="s">
        <v>278</v>
      </c>
      <c r="E81" s="181"/>
      <c r="F81" s="182"/>
      <c r="G81" s="344"/>
      <c r="H81" s="169">
        <f>+G57+G60+G63+G66+G69+G72+G75+G78</f>
        <v>0</v>
      </c>
    </row>
    <row r="82" spans="2:8" ht="15" x14ac:dyDescent="0.2">
      <c r="B82" s="315" t="s">
        <v>119</v>
      </c>
      <c r="C82" s="334" t="s">
        <v>289</v>
      </c>
      <c r="D82" s="327" t="str">
        <f>+$D$10</f>
        <v>m²</v>
      </c>
      <c r="E82" s="176">
        <f>+$E$7</f>
        <v>0</v>
      </c>
      <c r="F82" s="177">
        <f>+IF(E82=0,0,H82/E82)</f>
        <v>0</v>
      </c>
      <c r="G82" s="178"/>
      <c r="H82" s="183">
        <f>+H83+H110</f>
        <v>0</v>
      </c>
    </row>
    <row r="83" spans="2:8" x14ac:dyDescent="0.2">
      <c r="B83" s="316" t="s">
        <v>120</v>
      </c>
      <c r="C83" s="335" t="s">
        <v>121</v>
      </c>
      <c r="D83" s="328"/>
      <c r="E83" s="181"/>
      <c r="F83" s="182"/>
      <c r="G83" s="342">
        <f>SUM(G84:G85)</f>
        <v>0</v>
      </c>
      <c r="H83" s="169">
        <f>+G83</f>
        <v>0</v>
      </c>
    </row>
    <row r="84" spans="2:8" x14ac:dyDescent="0.2">
      <c r="B84" s="317"/>
      <c r="C84" s="336"/>
      <c r="D84" s="325"/>
      <c r="E84" s="170"/>
      <c r="F84" s="171"/>
      <c r="G84" s="343">
        <f>+E84*F84</f>
        <v>0</v>
      </c>
      <c r="H84" s="172"/>
    </row>
    <row r="85" spans="2:8" x14ac:dyDescent="0.2">
      <c r="B85" s="317"/>
      <c r="C85" s="336"/>
      <c r="D85" s="325"/>
      <c r="E85" s="170"/>
      <c r="F85" s="171"/>
      <c r="G85" s="343">
        <f>+E85*F85</f>
        <v>0</v>
      </c>
      <c r="H85" s="172"/>
    </row>
    <row r="86" spans="2:8" x14ac:dyDescent="0.2">
      <c r="B86" s="316" t="s">
        <v>122</v>
      </c>
      <c r="C86" s="335" t="s">
        <v>123</v>
      </c>
      <c r="D86" s="328"/>
      <c r="E86" s="181"/>
      <c r="F86" s="182"/>
      <c r="G86" s="342">
        <f>SUM(G87:G88)</f>
        <v>0</v>
      </c>
      <c r="H86" s="173"/>
    </row>
    <row r="87" spans="2:8" x14ac:dyDescent="0.2">
      <c r="B87" s="317"/>
      <c r="C87" s="336"/>
      <c r="D87" s="325"/>
      <c r="E87" s="170"/>
      <c r="F87" s="171"/>
      <c r="G87" s="343">
        <f>+E87*F87</f>
        <v>0</v>
      </c>
      <c r="H87" s="173"/>
    </row>
    <row r="88" spans="2:8" x14ac:dyDescent="0.2">
      <c r="B88" s="317"/>
      <c r="C88" s="336"/>
      <c r="D88" s="325"/>
      <c r="E88" s="170"/>
      <c r="F88" s="171"/>
      <c r="G88" s="343">
        <f>+E88*F88</f>
        <v>0</v>
      </c>
      <c r="H88" s="173"/>
    </row>
    <row r="89" spans="2:8" x14ac:dyDescent="0.2">
      <c r="B89" s="316" t="s">
        <v>124</v>
      </c>
      <c r="C89" s="335" t="s">
        <v>125</v>
      </c>
      <c r="D89" s="328"/>
      <c r="E89" s="181"/>
      <c r="F89" s="182"/>
      <c r="G89" s="342">
        <f>SUM(G90:G91)</f>
        <v>0</v>
      </c>
      <c r="H89" s="173"/>
    </row>
    <row r="90" spans="2:8" x14ac:dyDescent="0.2">
      <c r="B90" s="317"/>
      <c r="C90" s="336"/>
      <c r="D90" s="325"/>
      <c r="E90" s="170"/>
      <c r="F90" s="171"/>
      <c r="G90" s="343">
        <f>+E90*F90</f>
        <v>0</v>
      </c>
      <c r="H90" s="173"/>
    </row>
    <row r="91" spans="2:8" x14ac:dyDescent="0.2">
      <c r="B91" s="317"/>
      <c r="C91" s="336"/>
      <c r="D91" s="325"/>
      <c r="E91" s="170"/>
      <c r="F91" s="171"/>
      <c r="G91" s="343">
        <f>+E91*F91</f>
        <v>0</v>
      </c>
      <c r="H91" s="173"/>
    </row>
    <row r="92" spans="2:8" x14ac:dyDescent="0.2">
      <c r="B92" s="316" t="s">
        <v>126</v>
      </c>
      <c r="C92" s="335" t="s">
        <v>127</v>
      </c>
      <c r="D92" s="328"/>
      <c r="E92" s="181"/>
      <c r="F92" s="182"/>
      <c r="G92" s="342">
        <f>SUM(G93:G94)</f>
        <v>0</v>
      </c>
      <c r="H92" s="173"/>
    </row>
    <row r="93" spans="2:8" x14ac:dyDescent="0.2">
      <c r="B93" s="317"/>
      <c r="C93" s="336"/>
      <c r="D93" s="325"/>
      <c r="E93" s="170"/>
      <c r="F93" s="171"/>
      <c r="G93" s="343">
        <f>+E93*F93</f>
        <v>0</v>
      </c>
      <c r="H93" s="173"/>
    </row>
    <row r="94" spans="2:8" x14ac:dyDescent="0.2">
      <c r="B94" s="317"/>
      <c r="C94" s="336"/>
      <c r="D94" s="325"/>
      <c r="E94" s="170"/>
      <c r="F94" s="171"/>
      <c r="G94" s="343">
        <f>+E94*F94</f>
        <v>0</v>
      </c>
      <c r="H94" s="173"/>
    </row>
    <row r="95" spans="2:8" x14ac:dyDescent="0.2">
      <c r="B95" s="316" t="s">
        <v>128</v>
      </c>
      <c r="C95" s="335" t="s">
        <v>129</v>
      </c>
      <c r="D95" s="328"/>
      <c r="E95" s="181"/>
      <c r="F95" s="182"/>
      <c r="G95" s="342">
        <f>SUM(G96:G97)</f>
        <v>0</v>
      </c>
      <c r="H95" s="173"/>
    </row>
    <row r="96" spans="2:8" x14ac:dyDescent="0.2">
      <c r="B96" s="317"/>
      <c r="C96" s="336"/>
      <c r="D96" s="325"/>
      <c r="E96" s="170"/>
      <c r="F96" s="171"/>
      <c r="G96" s="343">
        <f>+E96*F96</f>
        <v>0</v>
      </c>
      <c r="H96" s="173"/>
    </row>
    <row r="97" spans="2:8" x14ac:dyDescent="0.2">
      <c r="B97" s="317"/>
      <c r="C97" s="336"/>
      <c r="D97" s="325"/>
      <c r="E97" s="170"/>
      <c r="F97" s="171"/>
      <c r="G97" s="343">
        <f>+E97*F97</f>
        <v>0</v>
      </c>
      <c r="H97" s="173"/>
    </row>
    <row r="98" spans="2:8" x14ac:dyDescent="0.2">
      <c r="B98" s="316" t="s">
        <v>130</v>
      </c>
      <c r="C98" s="335" t="s">
        <v>131</v>
      </c>
      <c r="D98" s="328"/>
      <c r="E98" s="181"/>
      <c r="F98" s="182"/>
      <c r="G98" s="342">
        <f>SUM(G99:G100)</f>
        <v>0</v>
      </c>
      <c r="H98" s="173"/>
    </row>
    <row r="99" spans="2:8" x14ac:dyDescent="0.2">
      <c r="B99" s="317"/>
      <c r="C99" s="336"/>
      <c r="D99" s="325"/>
      <c r="E99" s="170"/>
      <c r="F99" s="171"/>
      <c r="G99" s="343">
        <f>+E99*F99</f>
        <v>0</v>
      </c>
      <c r="H99" s="173"/>
    </row>
    <row r="100" spans="2:8" x14ac:dyDescent="0.2">
      <c r="B100" s="317"/>
      <c r="C100" s="336"/>
      <c r="D100" s="325"/>
      <c r="E100" s="170"/>
      <c r="F100" s="171"/>
      <c r="G100" s="343">
        <f>+E100*F100</f>
        <v>0</v>
      </c>
      <c r="H100" s="173"/>
    </row>
    <row r="101" spans="2:8" x14ac:dyDescent="0.2">
      <c r="B101" s="316" t="s">
        <v>132</v>
      </c>
      <c r="C101" s="335" t="s">
        <v>133</v>
      </c>
      <c r="D101" s="328"/>
      <c r="E101" s="181"/>
      <c r="F101" s="182"/>
      <c r="G101" s="342">
        <f>SUM(G102:G103)</f>
        <v>0</v>
      </c>
      <c r="H101" s="173"/>
    </row>
    <row r="102" spans="2:8" x14ac:dyDescent="0.2">
      <c r="B102" s="317"/>
      <c r="C102" s="336"/>
      <c r="D102" s="325"/>
      <c r="E102" s="170"/>
      <c r="F102" s="171"/>
      <c r="G102" s="343">
        <f>+E102*F102</f>
        <v>0</v>
      </c>
      <c r="H102" s="173"/>
    </row>
    <row r="103" spans="2:8" x14ac:dyDescent="0.2">
      <c r="B103" s="317"/>
      <c r="C103" s="336"/>
      <c r="D103" s="325"/>
      <c r="E103" s="170"/>
      <c r="F103" s="171"/>
      <c r="G103" s="343">
        <f>+E103*F103</f>
        <v>0</v>
      </c>
      <c r="H103" s="173"/>
    </row>
    <row r="104" spans="2:8" x14ac:dyDescent="0.2">
      <c r="B104" s="316" t="s">
        <v>134</v>
      </c>
      <c r="C104" s="335" t="s">
        <v>135</v>
      </c>
      <c r="D104" s="328"/>
      <c r="E104" s="181"/>
      <c r="F104" s="182"/>
      <c r="G104" s="342">
        <f>SUM(G105:G106)</f>
        <v>0</v>
      </c>
      <c r="H104" s="173"/>
    </row>
    <row r="105" spans="2:8" x14ac:dyDescent="0.2">
      <c r="B105" s="317"/>
      <c r="C105" s="336"/>
      <c r="D105" s="325"/>
      <c r="E105" s="170"/>
      <c r="F105" s="171"/>
      <c r="G105" s="343">
        <f>+E105*F105</f>
        <v>0</v>
      </c>
      <c r="H105" s="173"/>
    </row>
    <row r="106" spans="2:8" x14ac:dyDescent="0.2">
      <c r="B106" s="317"/>
      <c r="C106" s="336"/>
      <c r="D106" s="325"/>
      <c r="E106" s="170"/>
      <c r="F106" s="171"/>
      <c r="G106" s="343">
        <f>+E106*F106</f>
        <v>0</v>
      </c>
      <c r="H106" s="173"/>
    </row>
    <row r="107" spans="2:8" x14ac:dyDescent="0.2">
      <c r="B107" s="316" t="s">
        <v>136</v>
      </c>
      <c r="C107" s="335" t="s">
        <v>137</v>
      </c>
      <c r="D107" s="328"/>
      <c r="E107" s="181"/>
      <c r="F107" s="182"/>
      <c r="G107" s="342">
        <f>SUM(G108:G109)</f>
        <v>0</v>
      </c>
      <c r="H107" s="173"/>
    </row>
    <row r="108" spans="2:8" x14ac:dyDescent="0.2">
      <c r="B108" s="317"/>
      <c r="C108" s="336"/>
      <c r="D108" s="325"/>
      <c r="E108" s="170"/>
      <c r="F108" s="171"/>
      <c r="G108" s="343">
        <f>+E108*F108</f>
        <v>0</v>
      </c>
      <c r="H108" s="173"/>
    </row>
    <row r="109" spans="2:8" x14ac:dyDescent="0.2">
      <c r="B109" s="317"/>
      <c r="C109" s="336"/>
      <c r="D109" s="325"/>
      <c r="E109" s="170"/>
      <c r="F109" s="171"/>
      <c r="G109" s="343">
        <f>+E109*F109</f>
        <v>0</v>
      </c>
      <c r="H109" s="184"/>
    </row>
    <row r="110" spans="2:8" x14ac:dyDescent="0.2">
      <c r="B110" s="316" t="s">
        <v>138</v>
      </c>
      <c r="C110" s="335" t="s">
        <v>280</v>
      </c>
      <c r="D110" s="328" t="s">
        <v>278</v>
      </c>
      <c r="E110" s="181"/>
      <c r="F110" s="182"/>
      <c r="G110" s="344"/>
      <c r="H110" s="169">
        <f>+G86+G89+G92+G95+G98+G101+G104+G107</f>
        <v>0</v>
      </c>
    </row>
    <row r="111" spans="2:8" ht="15" x14ac:dyDescent="0.2">
      <c r="B111" s="315" t="s">
        <v>139</v>
      </c>
      <c r="C111" s="334" t="s">
        <v>290</v>
      </c>
      <c r="D111" s="327" t="str">
        <f>+$D$10</f>
        <v>m²</v>
      </c>
      <c r="E111" s="176">
        <f>+$E$7</f>
        <v>0</v>
      </c>
      <c r="F111" s="177">
        <f>+IF(E111=0,0,H111/E111)</f>
        <v>0</v>
      </c>
      <c r="G111" s="178"/>
      <c r="H111" s="176">
        <f>+H112+H139</f>
        <v>0</v>
      </c>
    </row>
    <row r="112" spans="2:8" x14ac:dyDescent="0.2">
      <c r="B112" s="316" t="s">
        <v>140</v>
      </c>
      <c r="C112" s="335" t="s">
        <v>141</v>
      </c>
      <c r="D112" s="328"/>
      <c r="E112" s="181"/>
      <c r="F112" s="182"/>
      <c r="G112" s="342">
        <f>SUM(G113:G114)</f>
        <v>0</v>
      </c>
      <c r="H112" s="169">
        <f>+G112</f>
        <v>0</v>
      </c>
    </row>
    <row r="113" spans="2:8" x14ac:dyDescent="0.2">
      <c r="B113" s="317"/>
      <c r="C113" s="336"/>
      <c r="D113" s="325"/>
      <c r="E113" s="170"/>
      <c r="F113" s="171"/>
      <c r="G113" s="343">
        <f>+E113*F113</f>
        <v>0</v>
      </c>
      <c r="H113" s="172"/>
    </row>
    <row r="114" spans="2:8" x14ac:dyDescent="0.2">
      <c r="B114" s="317"/>
      <c r="C114" s="336"/>
      <c r="D114" s="325"/>
      <c r="E114" s="170"/>
      <c r="F114" s="171"/>
      <c r="G114" s="343">
        <f>+E114*F114</f>
        <v>0</v>
      </c>
      <c r="H114" s="172"/>
    </row>
    <row r="115" spans="2:8" x14ac:dyDescent="0.2">
      <c r="B115" s="316" t="s">
        <v>142</v>
      </c>
      <c r="C115" s="335" t="s">
        <v>143</v>
      </c>
      <c r="D115" s="328"/>
      <c r="E115" s="181"/>
      <c r="F115" s="182"/>
      <c r="G115" s="342">
        <f>SUM(G116:G117)</f>
        <v>0</v>
      </c>
      <c r="H115" s="173"/>
    </row>
    <row r="116" spans="2:8" x14ac:dyDescent="0.2">
      <c r="B116" s="317"/>
      <c r="C116" s="336"/>
      <c r="D116" s="325"/>
      <c r="E116" s="170"/>
      <c r="F116" s="171"/>
      <c r="G116" s="343">
        <f>+E116*F116</f>
        <v>0</v>
      </c>
      <c r="H116" s="173"/>
    </row>
    <row r="117" spans="2:8" x14ac:dyDescent="0.2">
      <c r="B117" s="317"/>
      <c r="C117" s="336"/>
      <c r="D117" s="325"/>
      <c r="E117" s="170"/>
      <c r="F117" s="171"/>
      <c r="G117" s="343">
        <f>+E117*F117</f>
        <v>0</v>
      </c>
      <c r="H117" s="173"/>
    </row>
    <row r="118" spans="2:8" x14ac:dyDescent="0.2">
      <c r="B118" s="316" t="s">
        <v>144</v>
      </c>
      <c r="C118" s="335" t="s">
        <v>145</v>
      </c>
      <c r="D118" s="328"/>
      <c r="E118" s="181"/>
      <c r="F118" s="182"/>
      <c r="G118" s="342">
        <f>SUM(G119:G120)</f>
        <v>0</v>
      </c>
      <c r="H118" s="173"/>
    </row>
    <row r="119" spans="2:8" x14ac:dyDescent="0.2">
      <c r="B119" s="317"/>
      <c r="C119" s="336"/>
      <c r="D119" s="325"/>
      <c r="E119" s="170"/>
      <c r="F119" s="171"/>
      <c r="G119" s="343">
        <f>+E119*F119</f>
        <v>0</v>
      </c>
      <c r="H119" s="173"/>
    </row>
    <row r="120" spans="2:8" x14ac:dyDescent="0.2">
      <c r="B120" s="317"/>
      <c r="C120" s="336"/>
      <c r="D120" s="325"/>
      <c r="E120" s="170"/>
      <c r="F120" s="171"/>
      <c r="G120" s="343">
        <f>+E120*F120</f>
        <v>0</v>
      </c>
      <c r="H120" s="173"/>
    </row>
    <row r="121" spans="2:8" x14ac:dyDescent="0.2">
      <c r="B121" s="316" t="s">
        <v>146</v>
      </c>
      <c r="C121" s="335" t="s">
        <v>147</v>
      </c>
      <c r="D121" s="328"/>
      <c r="E121" s="181"/>
      <c r="F121" s="182"/>
      <c r="G121" s="342">
        <f>SUM(G122:G123)</f>
        <v>0</v>
      </c>
      <c r="H121" s="173"/>
    </row>
    <row r="122" spans="2:8" x14ac:dyDescent="0.2">
      <c r="B122" s="317"/>
      <c r="C122" s="336"/>
      <c r="D122" s="325"/>
      <c r="E122" s="170"/>
      <c r="F122" s="171"/>
      <c r="G122" s="343">
        <f>+E122*F122</f>
        <v>0</v>
      </c>
      <c r="H122" s="173"/>
    </row>
    <row r="123" spans="2:8" x14ac:dyDescent="0.2">
      <c r="B123" s="317"/>
      <c r="C123" s="336"/>
      <c r="D123" s="325"/>
      <c r="E123" s="170"/>
      <c r="F123" s="171"/>
      <c r="G123" s="343">
        <f>+E123*F123</f>
        <v>0</v>
      </c>
      <c r="H123" s="173"/>
    </row>
    <row r="124" spans="2:8" x14ac:dyDescent="0.2">
      <c r="B124" s="316" t="s">
        <v>148</v>
      </c>
      <c r="C124" s="335" t="s">
        <v>149</v>
      </c>
      <c r="D124" s="328"/>
      <c r="E124" s="181"/>
      <c r="F124" s="182"/>
      <c r="G124" s="342">
        <f>SUM(G125:G126)</f>
        <v>0</v>
      </c>
      <c r="H124" s="173"/>
    </row>
    <row r="125" spans="2:8" x14ac:dyDescent="0.2">
      <c r="B125" s="317"/>
      <c r="C125" s="336"/>
      <c r="D125" s="325"/>
      <c r="E125" s="170"/>
      <c r="F125" s="171"/>
      <c r="G125" s="343">
        <f>+E125*F125</f>
        <v>0</v>
      </c>
      <c r="H125" s="173"/>
    </row>
    <row r="126" spans="2:8" x14ac:dyDescent="0.2">
      <c r="B126" s="317"/>
      <c r="C126" s="336"/>
      <c r="D126" s="325"/>
      <c r="E126" s="170"/>
      <c r="F126" s="171"/>
      <c r="G126" s="343">
        <f>+E126*F126</f>
        <v>0</v>
      </c>
      <c r="H126" s="173"/>
    </row>
    <row r="127" spans="2:8" x14ac:dyDescent="0.2">
      <c r="B127" s="316" t="s">
        <v>150</v>
      </c>
      <c r="C127" s="335" t="s">
        <v>151</v>
      </c>
      <c r="D127" s="328"/>
      <c r="E127" s="181"/>
      <c r="F127" s="182"/>
      <c r="G127" s="342">
        <f>SUM(G128:G129)</f>
        <v>0</v>
      </c>
      <c r="H127" s="173"/>
    </row>
    <row r="128" spans="2:8" x14ac:dyDescent="0.2">
      <c r="B128" s="317"/>
      <c r="C128" s="336"/>
      <c r="D128" s="325"/>
      <c r="E128" s="170"/>
      <c r="F128" s="171"/>
      <c r="G128" s="343">
        <f>+E128*F128</f>
        <v>0</v>
      </c>
      <c r="H128" s="173"/>
    </row>
    <row r="129" spans="2:8" x14ac:dyDescent="0.2">
      <c r="B129" s="317"/>
      <c r="C129" s="336"/>
      <c r="D129" s="325"/>
      <c r="E129" s="170"/>
      <c r="F129" s="171"/>
      <c r="G129" s="343">
        <f>+E129*F129</f>
        <v>0</v>
      </c>
      <c r="H129" s="173"/>
    </row>
    <row r="130" spans="2:8" x14ac:dyDescent="0.2">
      <c r="B130" s="316" t="s">
        <v>152</v>
      </c>
      <c r="C130" s="335" t="s">
        <v>153</v>
      </c>
      <c r="D130" s="328"/>
      <c r="E130" s="181"/>
      <c r="F130" s="182"/>
      <c r="G130" s="342">
        <f>SUM(G131:G132)</f>
        <v>0</v>
      </c>
      <c r="H130" s="173"/>
    </row>
    <row r="131" spans="2:8" x14ac:dyDescent="0.2">
      <c r="B131" s="317"/>
      <c r="C131" s="336"/>
      <c r="D131" s="325"/>
      <c r="E131" s="170"/>
      <c r="F131" s="171"/>
      <c r="G131" s="343">
        <f>+E131*F131</f>
        <v>0</v>
      </c>
      <c r="H131" s="173"/>
    </row>
    <row r="132" spans="2:8" x14ac:dyDescent="0.2">
      <c r="B132" s="317"/>
      <c r="C132" s="336"/>
      <c r="D132" s="325"/>
      <c r="E132" s="170"/>
      <c r="F132" s="171"/>
      <c r="G132" s="343">
        <f>+E132*F132</f>
        <v>0</v>
      </c>
      <c r="H132" s="173"/>
    </row>
    <row r="133" spans="2:8" x14ac:dyDescent="0.2">
      <c r="B133" s="316" t="s">
        <v>154</v>
      </c>
      <c r="C133" s="335" t="s">
        <v>155</v>
      </c>
      <c r="D133" s="328"/>
      <c r="E133" s="181"/>
      <c r="F133" s="182"/>
      <c r="G133" s="342">
        <f>SUM(G134:G135)</f>
        <v>0</v>
      </c>
      <c r="H133" s="173"/>
    </row>
    <row r="134" spans="2:8" x14ac:dyDescent="0.2">
      <c r="B134" s="317"/>
      <c r="C134" s="336"/>
      <c r="D134" s="325"/>
      <c r="E134" s="170"/>
      <c r="F134" s="171"/>
      <c r="G134" s="343">
        <f>+E134*F134</f>
        <v>0</v>
      </c>
      <c r="H134" s="173"/>
    </row>
    <row r="135" spans="2:8" x14ac:dyDescent="0.2">
      <c r="B135" s="317"/>
      <c r="C135" s="336"/>
      <c r="D135" s="325"/>
      <c r="E135" s="170"/>
      <c r="F135" s="171"/>
      <c r="G135" s="343">
        <f>+E135*F135</f>
        <v>0</v>
      </c>
      <c r="H135" s="173"/>
    </row>
    <row r="136" spans="2:8" x14ac:dyDescent="0.2">
      <c r="B136" s="316" t="s">
        <v>156</v>
      </c>
      <c r="C136" s="335" t="s">
        <v>157</v>
      </c>
      <c r="D136" s="328"/>
      <c r="E136" s="181"/>
      <c r="F136" s="182"/>
      <c r="G136" s="342">
        <f>SUM(G137:G138)</f>
        <v>0</v>
      </c>
      <c r="H136" s="173"/>
    </row>
    <row r="137" spans="2:8" x14ac:dyDescent="0.2">
      <c r="B137" s="317"/>
      <c r="C137" s="336"/>
      <c r="D137" s="325"/>
      <c r="E137" s="170"/>
      <c r="F137" s="171"/>
      <c r="G137" s="343">
        <f>+E137*F137</f>
        <v>0</v>
      </c>
      <c r="H137" s="173"/>
    </row>
    <row r="138" spans="2:8" x14ac:dyDescent="0.2">
      <c r="B138" s="317"/>
      <c r="C138" s="336"/>
      <c r="D138" s="325"/>
      <c r="E138" s="170"/>
      <c r="F138" s="171"/>
      <c r="G138" s="343">
        <f>+E138*F138</f>
        <v>0</v>
      </c>
      <c r="H138" s="185"/>
    </row>
    <row r="139" spans="2:8" x14ac:dyDescent="0.2">
      <c r="B139" s="316" t="s">
        <v>158</v>
      </c>
      <c r="C139" s="335" t="s">
        <v>276</v>
      </c>
      <c r="D139" s="328" t="s">
        <v>278</v>
      </c>
      <c r="E139" s="181"/>
      <c r="F139" s="182"/>
      <c r="G139" s="344"/>
      <c r="H139" s="169">
        <f>+G115+G118+G121+G124+G127+G130+G133+G136</f>
        <v>0</v>
      </c>
    </row>
    <row r="140" spans="2:8" ht="15" x14ac:dyDescent="0.2">
      <c r="B140" s="315" t="s">
        <v>159</v>
      </c>
      <c r="C140" s="334" t="s">
        <v>291</v>
      </c>
      <c r="D140" s="327" t="str">
        <f>+$D$10</f>
        <v>m²</v>
      </c>
      <c r="E140" s="176">
        <f>+$E$7</f>
        <v>0</v>
      </c>
      <c r="F140" s="177">
        <f>+IF(E140=0,0,H140/E140)</f>
        <v>0</v>
      </c>
      <c r="G140" s="186"/>
      <c r="H140" s="176">
        <f>+H141+H162</f>
        <v>0</v>
      </c>
    </row>
    <row r="141" spans="2:8" x14ac:dyDescent="0.2">
      <c r="B141" s="319" t="s">
        <v>160</v>
      </c>
      <c r="C141" s="338" t="s">
        <v>161</v>
      </c>
      <c r="D141" s="328"/>
      <c r="E141" s="187"/>
      <c r="F141" s="188"/>
      <c r="G141" s="345">
        <f>SUM(G142:G143)</f>
        <v>0</v>
      </c>
      <c r="H141" s="189">
        <f>+G141</f>
        <v>0</v>
      </c>
    </row>
    <row r="142" spans="2:8" x14ac:dyDescent="0.2">
      <c r="B142" s="317"/>
      <c r="C142" s="336"/>
      <c r="D142" s="325"/>
      <c r="E142" s="170"/>
      <c r="F142" s="171"/>
      <c r="G142" s="343">
        <f>+E142*F142</f>
        <v>0</v>
      </c>
      <c r="H142" s="190"/>
    </row>
    <row r="143" spans="2:8" x14ac:dyDescent="0.2">
      <c r="B143" s="317"/>
      <c r="C143" s="336"/>
      <c r="D143" s="325"/>
      <c r="E143" s="170"/>
      <c r="F143" s="171"/>
      <c r="G143" s="343">
        <f>+E143*F143</f>
        <v>0</v>
      </c>
      <c r="H143" s="190"/>
    </row>
    <row r="144" spans="2:8" x14ac:dyDescent="0.2">
      <c r="B144" s="319" t="s">
        <v>162</v>
      </c>
      <c r="C144" s="338" t="s">
        <v>163</v>
      </c>
      <c r="D144" s="328"/>
      <c r="E144" s="187"/>
      <c r="F144" s="188"/>
      <c r="G144" s="345">
        <f>SUM(G145:G146)</f>
        <v>0</v>
      </c>
      <c r="H144" s="191"/>
    </row>
    <row r="145" spans="2:8" x14ac:dyDescent="0.2">
      <c r="B145" s="317"/>
      <c r="C145" s="336"/>
      <c r="D145" s="325"/>
      <c r="E145" s="170"/>
      <c r="F145" s="171"/>
      <c r="G145" s="343">
        <f>+E145*F145</f>
        <v>0</v>
      </c>
      <c r="H145" s="191"/>
    </row>
    <row r="146" spans="2:8" x14ac:dyDescent="0.2">
      <c r="B146" s="317"/>
      <c r="C146" s="336"/>
      <c r="D146" s="325"/>
      <c r="E146" s="170"/>
      <c r="F146" s="171"/>
      <c r="G146" s="343">
        <f>+E146*F146</f>
        <v>0</v>
      </c>
      <c r="H146" s="191"/>
    </row>
    <row r="147" spans="2:8" x14ac:dyDescent="0.2">
      <c r="B147" s="319" t="s">
        <v>164</v>
      </c>
      <c r="C147" s="338" t="s">
        <v>165</v>
      </c>
      <c r="D147" s="328"/>
      <c r="E147" s="187"/>
      <c r="F147" s="188"/>
      <c r="G147" s="345">
        <f>SUM(G148:G149)</f>
        <v>0</v>
      </c>
      <c r="H147" s="191"/>
    </row>
    <row r="148" spans="2:8" x14ac:dyDescent="0.2">
      <c r="B148" s="317"/>
      <c r="C148" s="336"/>
      <c r="D148" s="325"/>
      <c r="E148" s="170"/>
      <c r="F148" s="171"/>
      <c r="G148" s="343">
        <f>+E148*F148</f>
        <v>0</v>
      </c>
      <c r="H148" s="191"/>
    </row>
    <row r="149" spans="2:8" x14ac:dyDescent="0.2">
      <c r="B149" s="317"/>
      <c r="C149" s="336"/>
      <c r="D149" s="325"/>
      <c r="E149" s="170"/>
      <c r="F149" s="171"/>
      <c r="G149" s="343">
        <f>+E149*F149</f>
        <v>0</v>
      </c>
      <c r="H149" s="191"/>
    </row>
    <row r="150" spans="2:8" x14ac:dyDescent="0.2">
      <c r="B150" s="319" t="s">
        <v>166</v>
      </c>
      <c r="C150" s="338" t="s">
        <v>167</v>
      </c>
      <c r="D150" s="328"/>
      <c r="E150" s="187"/>
      <c r="F150" s="188"/>
      <c r="G150" s="345">
        <f>SUM(G151:G152)</f>
        <v>0</v>
      </c>
      <c r="H150" s="191"/>
    </row>
    <row r="151" spans="2:8" x14ac:dyDescent="0.2">
      <c r="B151" s="317"/>
      <c r="C151" s="336"/>
      <c r="D151" s="325"/>
      <c r="E151" s="170"/>
      <c r="F151" s="171"/>
      <c r="G151" s="343">
        <f>+E151*F151</f>
        <v>0</v>
      </c>
      <c r="H151" s="191"/>
    </row>
    <row r="152" spans="2:8" x14ac:dyDescent="0.2">
      <c r="B152" s="317"/>
      <c r="C152" s="336"/>
      <c r="D152" s="325"/>
      <c r="E152" s="170"/>
      <c r="F152" s="171"/>
      <c r="G152" s="343">
        <f>+E152*F152</f>
        <v>0</v>
      </c>
      <c r="H152" s="191"/>
    </row>
    <row r="153" spans="2:8" x14ac:dyDescent="0.2">
      <c r="B153" s="319" t="s">
        <v>168</v>
      </c>
      <c r="C153" s="338" t="s">
        <v>169</v>
      </c>
      <c r="D153" s="328"/>
      <c r="E153" s="187"/>
      <c r="F153" s="188"/>
      <c r="G153" s="345">
        <f>SUM(G154:G155)</f>
        <v>0</v>
      </c>
      <c r="H153" s="191"/>
    </row>
    <row r="154" spans="2:8" x14ac:dyDescent="0.2">
      <c r="B154" s="317"/>
      <c r="C154" s="336"/>
      <c r="D154" s="325"/>
      <c r="E154" s="170"/>
      <c r="F154" s="171"/>
      <c r="G154" s="343">
        <f>+E154*F154</f>
        <v>0</v>
      </c>
      <c r="H154" s="191"/>
    </row>
    <row r="155" spans="2:8" x14ac:dyDescent="0.2">
      <c r="B155" s="317"/>
      <c r="C155" s="336"/>
      <c r="D155" s="325"/>
      <c r="E155" s="170"/>
      <c r="F155" s="171"/>
      <c r="G155" s="343">
        <f>+E155*F155</f>
        <v>0</v>
      </c>
      <c r="H155" s="191"/>
    </row>
    <row r="156" spans="2:8" x14ac:dyDescent="0.2">
      <c r="B156" s="319" t="s">
        <v>170</v>
      </c>
      <c r="C156" s="338" t="s">
        <v>171</v>
      </c>
      <c r="D156" s="328"/>
      <c r="E156" s="187"/>
      <c r="F156" s="188"/>
      <c r="G156" s="345">
        <f>SUM(G157:G158)</f>
        <v>0</v>
      </c>
      <c r="H156" s="191"/>
    </row>
    <row r="157" spans="2:8" x14ac:dyDescent="0.2">
      <c r="B157" s="317"/>
      <c r="C157" s="336"/>
      <c r="D157" s="325"/>
      <c r="E157" s="170"/>
      <c r="F157" s="171"/>
      <c r="G157" s="343">
        <f>+E157*F157</f>
        <v>0</v>
      </c>
      <c r="H157" s="191"/>
    </row>
    <row r="158" spans="2:8" x14ac:dyDescent="0.2">
      <c r="B158" s="317"/>
      <c r="C158" s="336"/>
      <c r="D158" s="325"/>
      <c r="E158" s="170"/>
      <c r="F158" s="171"/>
      <c r="G158" s="343">
        <f>+E158*F158</f>
        <v>0</v>
      </c>
      <c r="H158" s="191"/>
    </row>
    <row r="159" spans="2:8" x14ac:dyDescent="0.2">
      <c r="B159" s="319" t="s">
        <v>172</v>
      </c>
      <c r="C159" s="338" t="s">
        <v>173</v>
      </c>
      <c r="D159" s="328"/>
      <c r="E159" s="187"/>
      <c r="F159" s="188"/>
      <c r="G159" s="345">
        <f>SUM(G160:G161)</f>
        <v>0</v>
      </c>
      <c r="H159" s="191"/>
    </row>
    <row r="160" spans="2:8" x14ac:dyDescent="0.2">
      <c r="B160" s="317"/>
      <c r="C160" s="336"/>
      <c r="D160" s="325"/>
      <c r="E160" s="170"/>
      <c r="F160" s="171"/>
      <c r="G160" s="343">
        <f>+E160*F160</f>
        <v>0</v>
      </c>
      <c r="H160" s="191"/>
    </row>
    <row r="161" spans="2:8" x14ac:dyDescent="0.2">
      <c r="B161" s="317"/>
      <c r="C161" s="336"/>
      <c r="D161" s="325"/>
      <c r="E161" s="170"/>
      <c r="F161" s="171"/>
      <c r="G161" s="343">
        <f>+E161*F161</f>
        <v>0</v>
      </c>
      <c r="H161" s="191"/>
    </row>
    <row r="162" spans="2:8" x14ac:dyDescent="0.2">
      <c r="B162" s="319" t="s">
        <v>174</v>
      </c>
      <c r="C162" s="338" t="s">
        <v>279</v>
      </c>
      <c r="D162" s="329" t="s">
        <v>278</v>
      </c>
      <c r="E162" s="187"/>
      <c r="F162" s="188"/>
      <c r="G162" s="184"/>
      <c r="H162" s="189">
        <f>+G144+G147+G150+G153+G156+G159</f>
        <v>0</v>
      </c>
    </row>
    <row r="163" spans="2:8" ht="15" x14ac:dyDescent="0.2">
      <c r="B163" s="320" t="s">
        <v>175</v>
      </c>
      <c r="C163" s="334" t="s">
        <v>292</v>
      </c>
      <c r="D163" s="327" t="str">
        <f>+$D$10</f>
        <v>m²</v>
      </c>
      <c r="E163" s="176">
        <f>+$E$7</f>
        <v>0</v>
      </c>
      <c r="F163" s="177">
        <f>+IF(E163=0,0,H163/E163)</f>
        <v>0</v>
      </c>
      <c r="G163" s="178"/>
      <c r="H163" s="176">
        <f>+H164+H191</f>
        <v>0</v>
      </c>
    </row>
    <row r="164" spans="2:8" x14ac:dyDescent="0.2">
      <c r="B164" s="319" t="s">
        <v>176</v>
      </c>
      <c r="C164" s="338" t="s">
        <v>177</v>
      </c>
      <c r="D164" s="328"/>
      <c r="E164" s="187"/>
      <c r="F164" s="188"/>
      <c r="G164" s="346">
        <f>SUM(G165:G166)</f>
        <v>0</v>
      </c>
      <c r="H164" s="189">
        <f>+G164</f>
        <v>0</v>
      </c>
    </row>
    <row r="165" spans="2:8" x14ac:dyDescent="0.2">
      <c r="B165" s="317"/>
      <c r="C165" s="336"/>
      <c r="D165" s="325"/>
      <c r="E165" s="170"/>
      <c r="F165" s="171"/>
      <c r="G165" s="343">
        <f>+E165*F165</f>
        <v>0</v>
      </c>
      <c r="H165" s="190"/>
    </row>
    <row r="166" spans="2:8" x14ac:dyDescent="0.2">
      <c r="B166" s="317"/>
      <c r="C166" s="336"/>
      <c r="D166" s="325"/>
      <c r="E166" s="170"/>
      <c r="F166" s="171"/>
      <c r="G166" s="343">
        <f>+E166*F166</f>
        <v>0</v>
      </c>
      <c r="H166" s="190"/>
    </row>
    <row r="167" spans="2:8" x14ac:dyDescent="0.2">
      <c r="B167" s="319" t="s">
        <v>178</v>
      </c>
      <c r="C167" s="338" t="s">
        <v>179</v>
      </c>
      <c r="D167" s="328"/>
      <c r="E167" s="187"/>
      <c r="F167" s="188"/>
      <c r="G167" s="346">
        <f>SUM(G168:G169)</f>
        <v>0</v>
      </c>
      <c r="H167" s="191"/>
    </row>
    <row r="168" spans="2:8" x14ac:dyDescent="0.2">
      <c r="B168" s="317"/>
      <c r="C168" s="336"/>
      <c r="D168" s="325"/>
      <c r="E168" s="170"/>
      <c r="F168" s="171"/>
      <c r="G168" s="343">
        <f>+E168*F168</f>
        <v>0</v>
      </c>
      <c r="H168" s="191"/>
    </row>
    <row r="169" spans="2:8" x14ac:dyDescent="0.2">
      <c r="B169" s="317"/>
      <c r="C169" s="336"/>
      <c r="D169" s="325"/>
      <c r="E169" s="170"/>
      <c r="F169" s="171"/>
      <c r="G169" s="343">
        <f>+E169*F169</f>
        <v>0</v>
      </c>
      <c r="H169" s="191"/>
    </row>
    <row r="170" spans="2:8" x14ac:dyDescent="0.2">
      <c r="B170" s="319" t="s">
        <v>180</v>
      </c>
      <c r="C170" s="338" t="s">
        <v>181</v>
      </c>
      <c r="D170" s="328"/>
      <c r="E170" s="187"/>
      <c r="F170" s="188"/>
      <c r="G170" s="346">
        <f>SUM(G171:G172)</f>
        <v>0</v>
      </c>
      <c r="H170" s="191"/>
    </row>
    <row r="171" spans="2:8" x14ac:dyDescent="0.2">
      <c r="B171" s="317"/>
      <c r="C171" s="336"/>
      <c r="D171" s="325"/>
      <c r="E171" s="170"/>
      <c r="F171" s="171"/>
      <c r="G171" s="343">
        <f>+E171*F171</f>
        <v>0</v>
      </c>
      <c r="H171" s="191"/>
    </row>
    <row r="172" spans="2:8" x14ac:dyDescent="0.2">
      <c r="B172" s="317"/>
      <c r="C172" s="336"/>
      <c r="D172" s="325"/>
      <c r="E172" s="170"/>
      <c r="F172" s="171"/>
      <c r="G172" s="343">
        <f>+E172*F172</f>
        <v>0</v>
      </c>
      <c r="H172" s="191"/>
    </row>
    <row r="173" spans="2:8" x14ac:dyDescent="0.2">
      <c r="B173" s="319" t="s">
        <v>182</v>
      </c>
      <c r="C173" s="338" t="s">
        <v>183</v>
      </c>
      <c r="D173" s="328"/>
      <c r="E173" s="187"/>
      <c r="F173" s="188"/>
      <c r="G173" s="346">
        <f>SUM(G174:G175)</f>
        <v>0</v>
      </c>
      <c r="H173" s="191"/>
    </row>
    <row r="174" spans="2:8" x14ac:dyDescent="0.2">
      <c r="B174" s="317"/>
      <c r="C174" s="336"/>
      <c r="D174" s="325"/>
      <c r="E174" s="170"/>
      <c r="F174" s="171"/>
      <c r="G174" s="343">
        <f>+E174*F174</f>
        <v>0</v>
      </c>
      <c r="H174" s="191"/>
    </row>
    <row r="175" spans="2:8" x14ac:dyDescent="0.2">
      <c r="B175" s="317"/>
      <c r="C175" s="336"/>
      <c r="D175" s="325"/>
      <c r="E175" s="170"/>
      <c r="F175" s="171"/>
      <c r="G175" s="343">
        <f>+E175*F175</f>
        <v>0</v>
      </c>
      <c r="H175" s="191"/>
    </row>
    <row r="176" spans="2:8" x14ac:dyDescent="0.2">
      <c r="B176" s="321" t="s">
        <v>184</v>
      </c>
      <c r="C176" s="339" t="s">
        <v>185</v>
      </c>
      <c r="D176" s="325"/>
      <c r="E176" s="187"/>
      <c r="F176" s="188"/>
      <c r="G176" s="346">
        <f>SUM(G177:G178)</f>
        <v>0</v>
      </c>
      <c r="H176" s="191"/>
    </row>
    <row r="177" spans="2:8" x14ac:dyDescent="0.2">
      <c r="B177" s="317"/>
      <c r="C177" s="336"/>
      <c r="D177" s="325"/>
      <c r="E177" s="170"/>
      <c r="F177" s="171"/>
      <c r="G177" s="343">
        <f>+E177*F177</f>
        <v>0</v>
      </c>
      <c r="H177" s="191"/>
    </row>
    <row r="178" spans="2:8" x14ac:dyDescent="0.2">
      <c r="B178" s="317"/>
      <c r="C178" s="336"/>
      <c r="D178" s="325"/>
      <c r="E178" s="170"/>
      <c r="F178" s="171"/>
      <c r="G178" s="343">
        <f>+E178*F178</f>
        <v>0</v>
      </c>
      <c r="H178" s="193"/>
    </row>
    <row r="179" spans="2:8" x14ac:dyDescent="0.2">
      <c r="B179" s="319" t="s">
        <v>186</v>
      </c>
      <c r="C179" s="338" t="s">
        <v>187</v>
      </c>
      <c r="D179" s="328"/>
      <c r="E179" s="187"/>
      <c r="F179" s="188"/>
      <c r="G179" s="346">
        <f>SUM(G180:G181)</f>
        <v>0</v>
      </c>
      <c r="H179" s="191"/>
    </row>
    <row r="180" spans="2:8" x14ac:dyDescent="0.2">
      <c r="B180" s="317"/>
      <c r="C180" s="336"/>
      <c r="D180" s="325"/>
      <c r="E180" s="170"/>
      <c r="F180" s="171"/>
      <c r="G180" s="343">
        <f>+E180*F180</f>
        <v>0</v>
      </c>
      <c r="H180" s="191"/>
    </row>
    <row r="181" spans="2:8" x14ac:dyDescent="0.2">
      <c r="B181" s="317"/>
      <c r="C181" s="336"/>
      <c r="D181" s="325"/>
      <c r="E181" s="170"/>
      <c r="F181" s="171"/>
      <c r="G181" s="343">
        <f>+E181*F181</f>
        <v>0</v>
      </c>
      <c r="H181" s="191"/>
    </row>
    <row r="182" spans="2:8" x14ac:dyDescent="0.2">
      <c r="B182" s="319" t="s">
        <v>188</v>
      </c>
      <c r="C182" s="338" t="s">
        <v>189</v>
      </c>
      <c r="D182" s="328"/>
      <c r="E182" s="187"/>
      <c r="F182" s="188"/>
      <c r="G182" s="346">
        <f>SUM(G183:G184)</f>
        <v>0</v>
      </c>
      <c r="H182" s="191"/>
    </row>
    <row r="183" spans="2:8" x14ac:dyDescent="0.2">
      <c r="B183" s="317"/>
      <c r="C183" s="336"/>
      <c r="D183" s="325"/>
      <c r="E183" s="170"/>
      <c r="F183" s="171"/>
      <c r="G183" s="343">
        <f>+E183*F183</f>
        <v>0</v>
      </c>
      <c r="H183" s="191"/>
    </row>
    <row r="184" spans="2:8" x14ac:dyDescent="0.2">
      <c r="B184" s="317"/>
      <c r="C184" s="336"/>
      <c r="D184" s="325"/>
      <c r="E184" s="170"/>
      <c r="F184" s="171"/>
      <c r="G184" s="343">
        <f>+E184*F184</f>
        <v>0</v>
      </c>
      <c r="H184" s="191"/>
    </row>
    <row r="185" spans="2:8" x14ac:dyDescent="0.2">
      <c r="B185" s="319" t="s">
        <v>190</v>
      </c>
      <c r="C185" s="338" t="s">
        <v>191</v>
      </c>
      <c r="D185" s="328"/>
      <c r="E185" s="187"/>
      <c r="F185" s="188"/>
      <c r="G185" s="346">
        <f>SUM(G186:G187)</f>
        <v>0</v>
      </c>
      <c r="H185" s="191"/>
    </row>
    <row r="186" spans="2:8" x14ac:dyDescent="0.2">
      <c r="B186" s="317"/>
      <c r="C186" s="336"/>
      <c r="D186" s="325"/>
      <c r="E186" s="170"/>
      <c r="F186" s="171"/>
      <c r="G186" s="343">
        <f>+E186*F186</f>
        <v>0</v>
      </c>
      <c r="H186" s="191"/>
    </row>
    <row r="187" spans="2:8" x14ac:dyDescent="0.2">
      <c r="B187" s="317"/>
      <c r="C187" s="336"/>
      <c r="D187" s="325"/>
      <c r="E187" s="170"/>
      <c r="F187" s="171"/>
      <c r="G187" s="343">
        <f>+E187*F187</f>
        <v>0</v>
      </c>
      <c r="H187" s="191"/>
    </row>
    <row r="188" spans="2:8" x14ac:dyDescent="0.2">
      <c r="B188" s="319" t="s">
        <v>192</v>
      </c>
      <c r="C188" s="338" t="s">
        <v>193</v>
      </c>
      <c r="D188" s="328"/>
      <c r="E188" s="187"/>
      <c r="F188" s="188"/>
      <c r="G188" s="346">
        <f>SUM(G189:G190)</f>
        <v>0</v>
      </c>
      <c r="H188" s="191"/>
    </row>
    <row r="189" spans="2:8" x14ac:dyDescent="0.2">
      <c r="B189" s="317"/>
      <c r="C189" s="336"/>
      <c r="D189" s="325"/>
      <c r="E189" s="170"/>
      <c r="F189" s="171"/>
      <c r="G189" s="343">
        <f>+E189*F189</f>
        <v>0</v>
      </c>
      <c r="H189" s="191"/>
    </row>
    <row r="190" spans="2:8" x14ac:dyDescent="0.2">
      <c r="B190" s="317"/>
      <c r="C190" s="336"/>
      <c r="D190" s="325"/>
      <c r="E190" s="170"/>
      <c r="F190" s="171"/>
      <c r="G190" s="343">
        <f>+E190*F190</f>
        <v>0</v>
      </c>
      <c r="H190" s="191"/>
    </row>
    <row r="191" spans="2:8" x14ac:dyDescent="0.2">
      <c r="B191" s="319" t="s">
        <v>194</v>
      </c>
      <c r="C191" s="338" t="s">
        <v>277</v>
      </c>
      <c r="D191" s="329" t="s">
        <v>278</v>
      </c>
      <c r="E191" s="187"/>
      <c r="F191" s="188"/>
      <c r="G191" s="347"/>
      <c r="H191" s="189">
        <f>+G167+G170+G173+G176+G179+G182+G185+G188</f>
        <v>0</v>
      </c>
    </row>
    <row r="192" spans="2:8" x14ac:dyDescent="0.2">
      <c r="B192" s="322"/>
      <c r="C192" s="340" t="s">
        <v>298</v>
      </c>
      <c r="D192" s="331"/>
      <c r="E192" s="176">
        <f>+$E$7</f>
        <v>0</v>
      </c>
      <c r="F192" s="177">
        <f>+IF(E192=0,0,H192/E192)</f>
        <v>0</v>
      </c>
      <c r="G192" s="348"/>
      <c r="H192" s="194">
        <f>+H10+H24+H53+H82+H111+H140+H163</f>
        <v>0</v>
      </c>
    </row>
    <row r="193" spans="2:8" ht="15" x14ac:dyDescent="0.2">
      <c r="B193" s="315" t="s">
        <v>195</v>
      </c>
      <c r="C193" s="334" t="s">
        <v>293</v>
      </c>
      <c r="D193" s="327" t="str">
        <f>+$D$10</f>
        <v>m²</v>
      </c>
      <c r="E193" s="176">
        <f>+$E$7</f>
        <v>0</v>
      </c>
      <c r="F193" s="177">
        <f>+IF(E193=0,0,H193/E193)</f>
        <v>0</v>
      </c>
      <c r="G193" s="178"/>
      <c r="H193" s="176">
        <f>+H194+H206</f>
        <v>0</v>
      </c>
    </row>
    <row r="194" spans="2:8" x14ac:dyDescent="0.2">
      <c r="B194" s="319" t="s">
        <v>196</v>
      </c>
      <c r="C194" s="338" t="s">
        <v>197</v>
      </c>
      <c r="D194" s="328"/>
      <c r="E194" s="187"/>
      <c r="F194" s="188"/>
      <c r="G194" s="346">
        <f>SUM(G195:G196)</f>
        <v>0</v>
      </c>
      <c r="H194" s="189">
        <f>+G194</f>
        <v>0</v>
      </c>
    </row>
    <row r="195" spans="2:8" x14ac:dyDescent="0.2">
      <c r="B195" s="317"/>
      <c r="C195" s="336"/>
      <c r="D195" s="325"/>
      <c r="E195" s="170"/>
      <c r="F195" s="171"/>
      <c r="G195" s="343">
        <f>+E195*F195</f>
        <v>0</v>
      </c>
      <c r="H195" s="190"/>
    </row>
    <row r="196" spans="2:8" x14ac:dyDescent="0.2">
      <c r="B196" s="317"/>
      <c r="C196" s="336"/>
      <c r="D196" s="325"/>
      <c r="E196" s="170"/>
      <c r="F196" s="171"/>
      <c r="G196" s="343">
        <f>+E196*F196</f>
        <v>0</v>
      </c>
      <c r="H196" s="190"/>
    </row>
    <row r="197" spans="2:8" x14ac:dyDescent="0.2">
      <c r="B197" s="319" t="s">
        <v>198</v>
      </c>
      <c r="C197" s="338" t="s">
        <v>199</v>
      </c>
      <c r="D197" s="328"/>
      <c r="E197" s="187"/>
      <c r="F197" s="188"/>
      <c r="G197" s="346">
        <f>SUM(G198:G199)</f>
        <v>0</v>
      </c>
      <c r="H197" s="191"/>
    </row>
    <row r="198" spans="2:8" x14ac:dyDescent="0.2">
      <c r="B198" s="317"/>
      <c r="C198" s="336"/>
      <c r="D198" s="325"/>
      <c r="E198" s="170"/>
      <c r="F198" s="171"/>
      <c r="G198" s="343">
        <f>+E198*F198</f>
        <v>0</v>
      </c>
      <c r="H198" s="191"/>
    </row>
    <row r="199" spans="2:8" x14ac:dyDescent="0.2">
      <c r="B199" s="317"/>
      <c r="C199" s="336"/>
      <c r="D199" s="325"/>
      <c r="E199" s="170"/>
      <c r="F199" s="171"/>
      <c r="G199" s="349">
        <f>+F199*E199/100</f>
        <v>0</v>
      </c>
      <c r="H199" s="191"/>
    </row>
    <row r="200" spans="2:8" x14ac:dyDescent="0.2">
      <c r="B200" s="319" t="s">
        <v>200</v>
      </c>
      <c r="C200" s="338" t="s">
        <v>59</v>
      </c>
      <c r="D200" s="328"/>
      <c r="E200" s="187"/>
      <c r="F200" s="196"/>
      <c r="G200" s="346">
        <f>SUM(G201:G202)</f>
        <v>0</v>
      </c>
      <c r="H200" s="191"/>
    </row>
    <row r="201" spans="2:8" x14ac:dyDescent="0.2">
      <c r="B201" s="317"/>
      <c r="C201" s="336"/>
      <c r="D201" s="325"/>
      <c r="E201" s="170"/>
      <c r="F201" s="171"/>
      <c r="G201" s="343">
        <f>+E201*F201</f>
        <v>0</v>
      </c>
      <c r="H201" s="191"/>
    </row>
    <row r="202" spans="2:8" x14ac:dyDescent="0.2">
      <c r="B202" s="317"/>
      <c r="C202" s="336"/>
      <c r="D202" s="325"/>
      <c r="E202" s="170"/>
      <c r="F202" s="171"/>
      <c r="G202" s="349">
        <f>+F202*E202/100</f>
        <v>0</v>
      </c>
      <c r="H202" s="193"/>
    </row>
    <row r="203" spans="2:8" x14ac:dyDescent="0.2">
      <c r="B203" s="319" t="s">
        <v>201</v>
      </c>
      <c r="C203" s="338" t="s">
        <v>202</v>
      </c>
      <c r="D203" s="329"/>
      <c r="E203" s="187"/>
      <c r="F203" s="188"/>
      <c r="G203" s="346">
        <f>SUM(G204:G205)</f>
        <v>0</v>
      </c>
      <c r="H203" s="190"/>
    </row>
    <row r="204" spans="2:8" x14ac:dyDescent="0.2">
      <c r="B204" s="317"/>
      <c r="C204" s="336"/>
      <c r="D204" s="325"/>
      <c r="E204" s="170"/>
      <c r="F204" s="171"/>
      <c r="G204" s="343">
        <f>+E204*F204</f>
        <v>0</v>
      </c>
      <c r="H204" s="197"/>
    </row>
    <row r="205" spans="2:8" x14ac:dyDescent="0.2">
      <c r="B205" s="317"/>
      <c r="C205" s="336"/>
      <c r="D205" s="325"/>
      <c r="E205" s="170"/>
      <c r="F205" s="171"/>
      <c r="G205" s="343">
        <f>+E205*F205</f>
        <v>0</v>
      </c>
      <c r="H205" s="197"/>
    </row>
    <row r="206" spans="2:8" x14ac:dyDescent="0.2">
      <c r="B206" s="323" t="s">
        <v>203</v>
      </c>
      <c r="C206" s="338" t="s">
        <v>202</v>
      </c>
      <c r="D206" s="329" t="s">
        <v>278</v>
      </c>
      <c r="E206" s="198"/>
      <c r="F206" s="199"/>
      <c r="G206" s="347"/>
      <c r="H206" s="189">
        <f>+G197+G200+G203</f>
        <v>0</v>
      </c>
    </row>
    <row r="207" spans="2:8" ht="15" x14ac:dyDescent="0.2">
      <c r="B207" s="315" t="s">
        <v>204</v>
      </c>
      <c r="C207" s="334" t="s">
        <v>299</v>
      </c>
      <c r="D207" s="327" t="str">
        <f>+$D$10</f>
        <v>m²</v>
      </c>
      <c r="E207" s="176">
        <f>+$E$7</f>
        <v>0</v>
      </c>
      <c r="F207" s="177">
        <f>+IF(E207=0,0,H207/E207)</f>
        <v>0</v>
      </c>
      <c r="G207" s="178"/>
      <c r="H207" s="176">
        <f>+H192+H193</f>
        <v>0</v>
      </c>
    </row>
    <row r="208" spans="2:8" ht="15" x14ac:dyDescent="0.2">
      <c r="B208" s="320" t="s">
        <v>205</v>
      </c>
      <c r="C208" s="334" t="s">
        <v>294</v>
      </c>
      <c r="D208" s="327" t="str">
        <f>+$D$10</f>
        <v>m²</v>
      </c>
      <c r="E208" s="176">
        <f>+$E$7</f>
        <v>0</v>
      </c>
      <c r="F208" s="177">
        <f>+IF(E208=0,0,H208/E208)</f>
        <v>0</v>
      </c>
      <c r="G208" s="200"/>
      <c r="H208" s="176">
        <f>+H209+H223</f>
        <v>0</v>
      </c>
    </row>
    <row r="209" spans="2:8" x14ac:dyDescent="0.2">
      <c r="B209" s="319" t="s">
        <v>206</v>
      </c>
      <c r="C209" s="338" t="s">
        <v>207</v>
      </c>
      <c r="D209" s="325"/>
      <c r="E209" s="187"/>
      <c r="F209" s="188"/>
      <c r="G209" s="346">
        <f>SUM(G210:G211)</f>
        <v>0</v>
      </c>
      <c r="H209" s="189">
        <f>+G209</f>
        <v>0</v>
      </c>
    </row>
    <row r="210" spans="2:8" x14ac:dyDescent="0.2">
      <c r="B210" s="317"/>
      <c r="C210" s="336"/>
      <c r="D210" s="325"/>
      <c r="E210" s="170"/>
      <c r="F210" s="171"/>
      <c r="G210" s="349">
        <f>+E210*F210</f>
        <v>0</v>
      </c>
      <c r="H210" s="197"/>
    </row>
    <row r="211" spans="2:8" x14ac:dyDescent="0.2">
      <c r="B211" s="317"/>
      <c r="C211" s="336"/>
      <c r="D211" s="325"/>
      <c r="E211" s="170"/>
      <c r="F211" s="171"/>
      <c r="G211" s="349">
        <f>+E211*F211</f>
        <v>0</v>
      </c>
      <c r="H211" s="197"/>
    </row>
    <row r="212" spans="2:8" x14ac:dyDescent="0.2">
      <c r="B212" s="319" t="s">
        <v>208</v>
      </c>
      <c r="C212" s="338" t="s">
        <v>62</v>
      </c>
      <c r="D212" s="325"/>
      <c r="E212" s="170"/>
      <c r="F212" s="201"/>
      <c r="G212" s="346">
        <f>+E212*F212</f>
        <v>0</v>
      </c>
      <c r="H212" s="191"/>
    </row>
    <row r="213" spans="2:8" x14ac:dyDescent="0.2">
      <c r="B213" s="319" t="s">
        <v>209</v>
      </c>
      <c r="C213" s="338" t="s">
        <v>63</v>
      </c>
      <c r="D213" s="325"/>
      <c r="E213" s="170"/>
      <c r="F213" s="201"/>
      <c r="G213" s="346">
        <f>+E213*F213</f>
        <v>0</v>
      </c>
      <c r="H213" s="191"/>
    </row>
    <row r="214" spans="2:8" x14ac:dyDescent="0.2">
      <c r="B214" s="319" t="s">
        <v>210</v>
      </c>
      <c r="C214" s="338" t="s">
        <v>211</v>
      </c>
      <c r="D214" s="325"/>
      <c r="E214" s="187"/>
      <c r="F214" s="188"/>
      <c r="G214" s="346">
        <f>SUM(G215:G216)</f>
        <v>0</v>
      </c>
      <c r="H214" s="191"/>
    </row>
    <row r="215" spans="2:8" x14ac:dyDescent="0.2">
      <c r="B215" s="317"/>
      <c r="C215" s="336"/>
      <c r="D215" s="325"/>
      <c r="E215" s="170"/>
      <c r="F215" s="171"/>
      <c r="G215" s="343">
        <f>+E215*F215</f>
        <v>0</v>
      </c>
      <c r="H215" s="191"/>
    </row>
    <row r="216" spans="2:8" x14ac:dyDescent="0.2">
      <c r="B216" s="317"/>
      <c r="C216" s="336"/>
      <c r="D216" s="325"/>
      <c r="E216" s="170"/>
      <c r="F216" s="171"/>
      <c r="G216" s="343">
        <f>+E216*F216</f>
        <v>0</v>
      </c>
      <c r="H216" s="191"/>
    </row>
    <row r="217" spans="2:8" x14ac:dyDescent="0.2">
      <c r="B217" s="319" t="s">
        <v>212</v>
      </c>
      <c r="C217" s="338" t="s">
        <v>60</v>
      </c>
      <c r="D217" s="325"/>
      <c r="E217" s="170"/>
      <c r="F217" s="201"/>
      <c r="G217" s="346">
        <f>+E217*F217</f>
        <v>0</v>
      </c>
      <c r="H217" s="191"/>
    </row>
    <row r="218" spans="2:8" x14ac:dyDescent="0.2">
      <c r="B218" s="319" t="s">
        <v>213</v>
      </c>
      <c r="C218" s="338" t="s">
        <v>214</v>
      </c>
      <c r="D218" s="332"/>
      <c r="E218" s="170"/>
      <c r="F218" s="201"/>
      <c r="G218" s="346">
        <f>+E218*F218</f>
        <v>0</v>
      </c>
      <c r="H218" s="202"/>
    </row>
    <row r="219" spans="2:8" x14ac:dyDescent="0.2">
      <c r="B219" s="319" t="s">
        <v>215</v>
      </c>
      <c r="C219" s="338" t="s">
        <v>216</v>
      </c>
      <c r="D219" s="325"/>
      <c r="E219" s="170"/>
      <c r="F219" s="201"/>
      <c r="G219" s="346">
        <f>SUM(G220:G221)</f>
        <v>0</v>
      </c>
      <c r="H219" s="191"/>
    </row>
    <row r="220" spans="2:8" x14ac:dyDescent="0.2">
      <c r="B220" s="317"/>
      <c r="C220" s="336"/>
      <c r="D220" s="325"/>
      <c r="E220" s="170"/>
      <c r="F220" s="171"/>
      <c r="G220" s="343">
        <f>+E220*F220</f>
        <v>0</v>
      </c>
      <c r="H220" s="191"/>
    </row>
    <row r="221" spans="2:8" x14ac:dyDescent="0.2">
      <c r="B221" s="317"/>
      <c r="C221" s="336"/>
      <c r="D221" s="325"/>
      <c r="E221" s="170"/>
      <c r="F221" s="171"/>
      <c r="G221" s="343">
        <f>+E221*F221</f>
        <v>0</v>
      </c>
      <c r="H221" s="191"/>
    </row>
    <row r="222" spans="2:8" x14ac:dyDescent="0.2">
      <c r="B222" s="319" t="s">
        <v>217</v>
      </c>
      <c r="C222" s="338" t="s">
        <v>218</v>
      </c>
      <c r="D222" s="325"/>
      <c r="E222" s="170"/>
      <c r="F222" s="201"/>
      <c r="G222" s="346">
        <f>+E222*F222</f>
        <v>0</v>
      </c>
      <c r="H222" s="193"/>
    </row>
    <row r="223" spans="2:8" x14ac:dyDescent="0.2">
      <c r="B223" s="319" t="s">
        <v>219</v>
      </c>
      <c r="C223" s="338" t="s">
        <v>282</v>
      </c>
      <c r="D223" s="326" t="s">
        <v>278</v>
      </c>
      <c r="E223" s="187"/>
      <c r="F223" s="188"/>
      <c r="G223" s="347">
        <f>+E223*F223</f>
        <v>0</v>
      </c>
      <c r="H223" s="189">
        <f>+G212+G213+G214+G217+G218+G219+G222</f>
        <v>0</v>
      </c>
    </row>
    <row r="224" spans="2:8" ht="15" x14ac:dyDescent="0.2">
      <c r="B224" s="320" t="s">
        <v>220</v>
      </c>
      <c r="C224" s="334" t="s">
        <v>295</v>
      </c>
      <c r="D224" s="327" t="str">
        <f>+$D$10</f>
        <v>m²</v>
      </c>
      <c r="E224" s="176">
        <f>+$E$7</f>
        <v>0</v>
      </c>
      <c r="F224" s="177">
        <f>+IF(E224=0,0,H224/E224)</f>
        <v>0</v>
      </c>
      <c r="G224" s="203"/>
      <c r="H224" s="176">
        <f>+H225+H239</f>
        <v>0</v>
      </c>
    </row>
    <row r="225" spans="2:8" x14ac:dyDescent="0.2">
      <c r="B225" s="319" t="s">
        <v>221</v>
      </c>
      <c r="C225" s="338" t="s">
        <v>222</v>
      </c>
      <c r="D225" s="328"/>
      <c r="E225" s="187"/>
      <c r="F225" s="188"/>
      <c r="G225" s="346">
        <f>SUM(G226:G227)</f>
        <v>0</v>
      </c>
      <c r="H225" s="189">
        <f>+G225</f>
        <v>0</v>
      </c>
    </row>
    <row r="226" spans="2:8" x14ac:dyDescent="0.2">
      <c r="B226" s="317"/>
      <c r="C226" s="336"/>
      <c r="D226" s="325"/>
      <c r="E226" s="170"/>
      <c r="F226" s="171"/>
      <c r="G226" s="349">
        <f>+E226*F226</f>
        <v>0</v>
      </c>
      <c r="H226" s="197"/>
    </row>
    <row r="227" spans="2:8" x14ac:dyDescent="0.2">
      <c r="B227" s="317"/>
      <c r="C227" s="336"/>
      <c r="D227" s="325"/>
      <c r="E227" s="170"/>
      <c r="F227" s="171"/>
      <c r="G227" s="349">
        <f>+E227*F227</f>
        <v>0</v>
      </c>
      <c r="H227" s="197"/>
    </row>
    <row r="228" spans="2:8" x14ac:dyDescent="0.2">
      <c r="B228" s="319" t="s">
        <v>223</v>
      </c>
      <c r="C228" s="338" t="s">
        <v>224</v>
      </c>
      <c r="D228" s="328"/>
      <c r="E228" s="187"/>
      <c r="F228" s="188"/>
      <c r="G228" s="346">
        <f>SUM(G229:G230)</f>
        <v>0</v>
      </c>
      <c r="H228" s="191"/>
    </row>
    <row r="229" spans="2:8" x14ac:dyDescent="0.2">
      <c r="B229" s="317"/>
      <c r="C229" s="336"/>
      <c r="D229" s="325"/>
      <c r="E229" s="170"/>
      <c r="F229" s="171"/>
      <c r="G229" s="349">
        <f>+E229*F229</f>
        <v>0</v>
      </c>
      <c r="H229" s="191"/>
    </row>
    <row r="230" spans="2:8" x14ac:dyDescent="0.2">
      <c r="B230" s="317"/>
      <c r="C230" s="336"/>
      <c r="D230" s="325"/>
      <c r="E230" s="170"/>
      <c r="F230" s="171"/>
      <c r="G230" s="349">
        <f>+F230*E230/100</f>
        <v>0</v>
      </c>
      <c r="H230" s="191"/>
    </row>
    <row r="231" spans="2:8" x14ac:dyDescent="0.2">
      <c r="B231" s="319" t="s">
        <v>225</v>
      </c>
      <c r="C231" s="338" t="s">
        <v>226</v>
      </c>
      <c r="D231" s="325"/>
      <c r="E231" s="187"/>
      <c r="F231" s="188"/>
      <c r="G231" s="346">
        <f>SUM(G232:G233)</f>
        <v>0</v>
      </c>
      <c r="H231" s="191"/>
    </row>
    <row r="232" spans="2:8" x14ac:dyDescent="0.2">
      <c r="B232" s="319"/>
      <c r="C232" s="338"/>
      <c r="D232" s="325"/>
      <c r="E232" s="170"/>
      <c r="F232" s="201"/>
      <c r="G232" s="343">
        <f>+E232*F232</f>
        <v>0</v>
      </c>
      <c r="H232" s="191"/>
    </row>
    <row r="233" spans="2:8" x14ac:dyDescent="0.2">
      <c r="B233" s="319"/>
      <c r="C233" s="338"/>
      <c r="D233" s="333" t="s">
        <v>23</v>
      </c>
      <c r="E233" s="198"/>
      <c r="F233" s="204">
        <f>+H207</f>
        <v>0</v>
      </c>
      <c r="G233" s="349">
        <f>+F233*E233/100</f>
        <v>0</v>
      </c>
      <c r="H233" s="191"/>
    </row>
    <row r="234" spans="2:8" x14ac:dyDescent="0.2">
      <c r="B234" s="319" t="s">
        <v>227</v>
      </c>
      <c r="C234" s="338" t="s">
        <v>228</v>
      </c>
      <c r="D234" s="328"/>
      <c r="E234" s="170"/>
      <c r="F234" s="201"/>
      <c r="G234" s="346">
        <f>+E234*F234</f>
        <v>0</v>
      </c>
      <c r="H234" s="191"/>
    </row>
    <row r="235" spans="2:8" x14ac:dyDescent="0.2">
      <c r="B235" s="319" t="s">
        <v>229</v>
      </c>
      <c r="C235" s="338" t="s">
        <v>230</v>
      </c>
      <c r="D235" s="328"/>
      <c r="E235" s="170"/>
      <c r="F235" s="201"/>
      <c r="G235" s="346">
        <f>+E235*F235</f>
        <v>0</v>
      </c>
      <c r="H235" s="191"/>
    </row>
    <row r="236" spans="2:8" x14ac:dyDescent="0.2">
      <c r="B236" s="319" t="s">
        <v>231</v>
      </c>
      <c r="C236" s="338" t="s">
        <v>232</v>
      </c>
      <c r="D236" s="328"/>
      <c r="E236" s="170"/>
      <c r="F236" s="201"/>
      <c r="G236" s="346">
        <f>+E236*F236</f>
        <v>0</v>
      </c>
      <c r="H236" s="191"/>
    </row>
    <row r="237" spans="2:8" x14ac:dyDescent="0.2">
      <c r="B237" s="319" t="s">
        <v>233</v>
      </c>
      <c r="C237" s="338" t="s">
        <v>234</v>
      </c>
      <c r="D237" s="328"/>
      <c r="E237" s="170"/>
      <c r="F237" s="201"/>
      <c r="G237" s="346">
        <f>+E237*F237</f>
        <v>0</v>
      </c>
      <c r="H237" s="191"/>
    </row>
    <row r="238" spans="2:8" x14ac:dyDescent="0.2">
      <c r="B238" s="319" t="s">
        <v>235</v>
      </c>
      <c r="C238" s="338" t="s">
        <v>236</v>
      </c>
      <c r="D238" s="328"/>
      <c r="E238" s="170"/>
      <c r="F238" s="201"/>
      <c r="G238" s="346">
        <f>+E238*F238</f>
        <v>0</v>
      </c>
      <c r="H238" s="191"/>
    </row>
    <row r="239" spans="2:8" x14ac:dyDescent="0.2">
      <c r="B239" s="319" t="s">
        <v>237</v>
      </c>
      <c r="C239" s="338" t="s">
        <v>238</v>
      </c>
      <c r="D239" s="328" t="s">
        <v>278</v>
      </c>
      <c r="E239" s="187"/>
      <c r="F239" s="188"/>
      <c r="G239" s="347"/>
      <c r="H239" s="189">
        <f>+G228+G231+G234+G235+G236+G237+G238</f>
        <v>0</v>
      </c>
    </row>
    <row r="240" spans="2:8" ht="15" x14ac:dyDescent="0.2">
      <c r="B240" s="315" t="s">
        <v>239</v>
      </c>
      <c r="C240" s="334" t="s">
        <v>300</v>
      </c>
      <c r="D240" s="327" t="str">
        <f>+$D$10</f>
        <v>m²</v>
      </c>
      <c r="E240" s="176">
        <f>+$E$7</f>
        <v>0</v>
      </c>
      <c r="F240" s="177">
        <f>+IF(E240=0,0,H240/E240)</f>
        <v>0</v>
      </c>
      <c r="G240" s="203"/>
      <c r="H240" s="176">
        <f>+H207+H224+H208</f>
        <v>0</v>
      </c>
    </row>
    <row r="241" spans="2:8" ht="15" x14ac:dyDescent="0.2">
      <c r="B241" s="315" t="s">
        <v>240</v>
      </c>
      <c r="C241" s="334" t="s">
        <v>296</v>
      </c>
      <c r="D241" s="327" t="str">
        <f>+$D$10</f>
        <v>m²</v>
      </c>
      <c r="E241" s="176">
        <f>+$E$7</f>
        <v>0</v>
      </c>
      <c r="F241" s="177">
        <f>+IF(E241=0,0,H241/E241)</f>
        <v>0</v>
      </c>
      <c r="G241" s="203"/>
      <c r="H241" s="205">
        <f>+H242+H247</f>
        <v>0</v>
      </c>
    </row>
    <row r="242" spans="2:8" x14ac:dyDescent="0.2">
      <c r="B242" s="319" t="s">
        <v>241</v>
      </c>
      <c r="C242" s="341" t="s">
        <v>242</v>
      </c>
      <c r="D242" s="325"/>
      <c r="E242" s="187"/>
      <c r="F242" s="188"/>
      <c r="G242" s="342">
        <f>SUM(G243:G244)</f>
        <v>0</v>
      </c>
      <c r="H242" s="183">
        <f>+G242</f>
        <v>0</v>
      </c>
    </row>
    <row r="243" spans="2:8" x14ac:dyDescent="0.2">
      <c r="B243" s="317"/>
      <c r="C243" s="336"/>
      <c r="D243" s="325"/>
      <c r="E243" s="170"/>
      <c r="F243" s="171"/>
      <c r="G243" s="343">
        <f>+E243*F243</f>
        <v>0</v>
      </c>
      <c r="H243" s="190"/>
    </row>
    <row r="244" spans="2:8" x14ac:dyDescent="0.2">
      <c r="B244" s="317"/>
      <c r="C244" s="336"/>
      <c r="D244" s="325"/>
      <c r="E244" s="170"/>
      <c r="F244" s="171"/>
      <c r="G244" s="343">
        <f>+E244*F244</f>
        <v>0</v>
      </c>
      <c r="H244" s="190"/>
    </row>
    <row r="245" spans="2:8" x14ac:dyDescent="0.2">
      <c r="B245" s="319" t="s">
        <v>243</v>
      </c>
      <c r="C245" s="338" t="s">
        <v>244</v>
      </c>
      <c r="D245" s="333" t="s">
        <v>23</v>
      </c>
      <c r="E245" s="195"/>
      <c r="F245" s="208">
        <f>+H240</f>
        <v>0</v>
      </c>
      <c r="G245" s="342">
        <f>+F245*E245/100</f>
        <v>0</v>
      </c>
      <c r="H245" s="191"/>
    </row>
    <row r="246" spans="2:8" x14ac:dyDescent="0.2">
      <c r="B246" s="319" t="s">
        <v>245</v>
      </c>
      <c r="C246" s="338" t="s">
        <v>61</v>
      </c>
      <c r="D246" s="333" t="s">
        <v>23</v>
      </c>
      <c r="E246" s="192"/>
      <c r="F246" s="208">
        <f>+H240</f>
        <v>0</v>
      </c>
      <c r="G246" s="342">
        <f>+E246*F246/100</f>
        <v>0</v>
      </c>
      <c r="H246" s="191"/>
    </row>
    <row r="247" spans="2:8" x14ac:dyDescent="0.2">
      <c r="B247" s="319" t="s">
        <v>246</v>
      </c>
      <c r="C247" s="338" t="s">
        <v>283</v>
      </c>
      <c r="D247" s="328" t="s">
        <v>278</v>
      </c>
      <c r="E247" s="187"/>
      <c r="F247" s="188"/>
      <c r="G247" s="344">
        <f>+E247*F247</f>
        <v>0</v>
      </c>
      <c r="H247" s="189">
        <f>+G245+G246</f>
        <v>0</v>
      </c>
    </row>
    <row r="248" spans="2:8" ht="15" x14ac:dyDescent="0.2">
      <c r="B248" s="320" t="s">
        <v>247</v>
      </c>
      <c r="C248" s="334" t="s">
        <v>297</v>
      </c>
      <c r="D248" s="327" t="str">
        <f>+$D$10</f>
        <v>m²</v>
      </c>
      <c r="E248" s="176">
        <f>+$E$7</f>
        <v>0</v>
      </c>
      <c r="F248" s="177">
        <f>+IF(E248=0,0,H248/E248)</f>
        <v>0</v>
      </c>
      <c r="G248" s="203"/>
      <c r="H248" s="206">
        <f>+H249+H254</f>
        <v>0</v>
      </c>
    </row>
    <row r="249" spans="2:8" x14ac:dyDescent="0.2">
      <c r="B249" s="319" t="s">
        <v>248</v>
      </c>
      <c r="C249" s="338" t="s">
        <v>249</v>
      </c>
      <c r="D249" s="325"/>
      <c r="E249" s="187"/>
      <c r="F249" s="188"/>
      <c r="G249" s="346">
        <f>SUM(G250:G251)</f>
        <v>0</v>
      </c>
      <c r="H249" s="189">
        <f>+G249</f>
        <v>0</v>
      </c>
    </row>
    <row r="250" spans="2:8" x14ac:dyDescent="0.2">
      <c r="B250" s="317"/>
      <c r="C250" s="336"/>
      <c r="D250" s="325"/>
      <c r="E250" s="170"/>
      <c r="F250" s="171"/>
      <c r="G250" s="349">
        <f>+E250*F250</f>
        <v>0</v>
      </c>
      <c r="H250" s="207"/>
    </row>
    <row r="251" spans="2:8" x14ac:dyDescent="0.2">
      <c r="B251" s="317"/>
      <c r="C251" s="336"/>
      <c r="D251" s="325"/>
      <c r="E251" s="170"/>
      <c r="F251" s="171"/>
      <c r="G251" s="349">
        <f>+E251*F251</f>
        <v>0</v>
      </c>
      <c r="H251" s="207"/>
    </row>
    <row r="252" spans="2:8" x14ac:dyDescent="0.2">
      <c r="B252" s="319" t="s">
        <v>250</v>
      </c>
      <c r="C252" s="338" t="s">
        <v>259</v>
      </c>
      <c r="D252" s="333" t="s">
        <v>23</v>
      </c>
      <c r="E252" s="195">
        <v>25</v>
      </c>
      <c r="F252" s="204">
        <f>+H240+H241</f>
        <v>0</v>
      </c>
      <c r="G252" s="349">
        <f>+F252*E252/100</f>
        <v>0</v>
      </c>
      <c r="H252" s="193"/>
    </row>
    <row r="253" spans="2:8" x14ac:dyDescent="0.2">
      <c r="B253" s="319" t="s">
        <v>251</v>
      </c>
      <c r="C253" s="338" t="s">
        <v>284</v>
      </c>
      <c r="D253" s="325"/>
      <c r="E253" s="198"/>
      <c r="F253" s="201"/>
      <c r="G253" s="346">
        <f>+E253*F253</f>
        <v>0</v>
      </c>
      <c r="H253" s="193"/>
    </row>
    <row r="254" spans="2:8" x14ac:dyDescent="0.2">
      <c r="B254" s="319" t="s">
        <v>252</v>
      </c>
      <c r="C254" s="338" t="s">
        <v>253</v>
      </c>
      <c r="D254" s="325"/>
      <c r="E254" s="187"/>
      <c r="F254" s="188"/>
      <c r="G254" s="347">
        <f>+E254*F254</f>
        <v>0</v>
      </c>
      <c r="H254" s="189">
        <f>+G252+G253</f>
        <v>0</v>
      </c>
    </row>
    <row r="255" spans="2:8" ht="15" x14ac:dyDescent="0.2">
      <c r="B255" s="320" t="s">
        <v>254</v>
      </c>
      <c r="C255" s="334" t="s">
        <v>285</v>
      </c>
      <c r="D255" s="327" t="str">
        <f>+$D$10</f>
        <v>m²</v>
      </c>
      <c r="E255" s="176">
        <f>+$E$7</f>
        <v>0</v>
      </c>
      <c r="F255" s="177">
        <f>+IF(E255=0,0,H255/E255)</f>
        <v>0</v>
      </c>
      <c r="G255" s="203"/>
      <c r="H255" s="176">
        <f>+H240+H241+H248</f>
        <v>0</v>
      </c>
    </row>
    <row r="256" spans="2:8" x14ac:dyDescent="0.2">
      <c r="B256" s="152"/>
      <c r="C256" s="153"/>
      <c r="D256" s="153"/>
      <c r="E256" s="153"/>
      <c r="F256" s="153"/>
      <c r="G256" s="153"/>
    </row>
  </sheetData>
  <mergeCells count="7">
    <mergeCell ref="B2:B3"/>
    <mergeCell ref="B4:B5"/>
    <mergeCell ref="B6:B7"/>
    <mergeCell ref="F1:H1"/>
    <mergeCell ref="C6:D7"/>
    <mergeCell ref="C4:D5"/>
    <mergeCell ref="C2:D3"/>
  </mergeCells>
  <phoneticPr fontId="9" type="noConversion"/>
  <pageMargins left="0.78740157480314965" right="0.39370078740157483" top="0.39370078740157483" bottom="0.39370078740157483" header="0.15748031496062992" footer="0.19685039370078741"/>
  <pageSetup paperSize="9" scale="97" fitToHeight="100" orientation="landscape" blackAndWhite="1" r:id="rId1"/>
  <headerFooter alignWithMargins="0">
    <oddFooter>&amp;LMolio Prisdata Skabelon, &amp;A&amp;RSide &amp;P af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80"/>
  <sheetViews>
    <sheetView showGridLines="0" tabSelected="1" view="pageBreakPreview" zoomScale="85" zoomScaleNormal="100" zoomScaleSheetLayoutView="85" workbookViewId="0">
      <selection activeCell="J38" sqref="J38"/>
    </sheetView>
  </sheetViews>
  <sheetFormatPr defaultColWidth="8.85546875" defaultRowHeight="12.75" x14ac:dyDescent="0.2"/>
  <cols>
    <col min="1" max="16384" width="8.85546875" style="353"/>
  </cols>
  <sheetData>
    <row r="1" spans="1:21" s="352" customFormat="1" ht="20.25" x14ac:dyDescent="0.3">
      <c r="A1" s="350"/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</row>
    <row r="2" spans="1:21" ht="5.0999999999999996" customHeight="1" x14ac:dyDescent="0.2"/>
    <row r="3" spans="1:21" s="354" customFormat="1" ht="16.5" customHeight="1" x14ac:dyDescent="0.2">
      <c r="A3" s="417"/>
      <c r="B3" s="417"/>
      <c r="C3" s="417"/>
      <c r="D3" s="417"/>
      <c r="E3" s="417"/>
      <c r="F3" s="417"/>
      <c r="G3" s="417"/>
      <c r="H3" s="417"/>
    </row>
    <row r="4" spans="1:21" s="354" customFormat="1" ht="16.5" customHeight="1" x14ac:dyDescent="0.25">
      <c r="A4" s="417"/>
      <c r="B4" s="417"/>
      <c r="C4" s="417"/>
      <c r="D4" s="417"/>
      <c r="E4" s="417"/>
      <c r="F4" s="417"/>
      <c r="G4" s="417"/>
      <c r="H4" s="417"/>
      <c r="N4" s="422"/>
      <c r="O4" s="422"/>
      <c r="P4" s="422"/>
      <c r="Q4" s="422"/>
      <c r="R4" s="422"/>
    </row>
    <row r="5" spans="1:21" s="354" customFormat="1" ht="21" customHeight="1" x14ac:dyDescent="0.2">
      <c r="A5" s="423"/>
      <c r="B5" s="423"/>
      <c r="C5" s="423"/>
      <c r="D5" s="423"/>
      <c r="E5" s="423"/>
      <c r="F5" s="423"/>
      <c r="G5" s="355"/>
      <c r="H5" s="355"/>
      <c r="N5" s="424"/>
      <c r="O5" s="424"/>
      <c r="P5" s="424"/>
      <c r="Q5" s="424"/>
      <c r="R5" s="424"/>
    </row>
    <row r="6" spans="1:21" s="354" customFormat="1" ht="5.0999999999999996" customHeight="1" x14ac:dyDescent="0.2">
      <c r="A6" s="355"/>
      <c r="B6" s="355"/>
      <c r="C6" s="355"/>
      <c r="D6" s="355"/>
      <c r="E6" s="355"/>
      <c r="F6" s="355"/>
      <c r="G6" s="355"/>
      <c r="H6" s="355"/>
      <c r="N6" s="424"/>
      <c r="O6" s="424"/>
      <c r="P6" s="424"/>
      <c r="Q6" s="424"/>
      <c r="R6" s="424"/>
    </row>
    <row r="7" spans="1:21" s="354" customFormat="1" ht="15" x14ac:dyDescent="0.2">
      <c r="A7" s="417"/>
      <c r="B7" s="417"/>
      <c r="C7" s="417"/>
      <c r="D7" s="417"/>
      <c r="E7" s="417"/>
      <c r="F7" s="417"/>
      <c r="G7" s="417"/>
      <c r="H7" s="417"/>
      <c r="N7" s="424"/>
      <c r="O7" s="424"/>
      <c r="P7" s="424"/>
      <c r="Q7" s="424"/>
      <c r="R7" s="424"/>
    </row>
    <row r="8" spans="1:21" s="354" customFormat="1" ht="15" x14ac:dyDescent="0.2">
      <c r="A8" s="355"/>
      <c r="B8" s="355"/>
      <c r="C8" s="355"/>
      <c r="D8" s="355"/>
      <c r="E8" s="355"/>
      <c r="F8" s="355"/>
      <c r="G8" s="355"/>
      <c r="H8" s="355"/>
      <c r="N8" s="424"/>
      <c r="O8" s="424"/>
      <c r="P8" s="424"/>
      <c r="Q8" s="424"/>
      <c r="R8" s="424"/>
    </row>
    <row r="9" spans="1:21" s="354" customFormat="1" ht="15" x14ac:dyDescent="0.2">
      <c r="A9" s="417"/>
      <c r="B9" s="417"/>
      <c r="C9" s="417"/>
      <c r="D9" s="417"/>
      <c r="E9" s="417"/>
      <c r="F9" s="417"/>
      <c r="G9" s="417"/>
      <c r="H9" s="417"/>
      <c r="N9" s="424"/>
      <c r="O9" s="424"/>
      <c r="P9" s="424"/>
      <c r="Q9" s="424"/>
      <c r="R9" s="424"/>
    </row>
    <row r="10" spans="1:21" s="354" customFormat="1" ht="15" x14ac:dyDescent="0.2">
      <c r="A10" s="417"/>
      <c r="B10" s="417"/>
      <c r="C10" s="417"/>
      <c r="D10" s="417"/>
      <c r="E10" s="417"/>
      <c r="F10" s="417"/>
      <c r="G10" s="417"/>
      <c r="H10" s="417"/>
    </row>
    <row r="11" spans="1:21" s="354" customFormat="1" ht="18" x14ac:dyDescent="0.2">
      <c r="A11" s="418"/>
      <c r="B11" s="418"/>
      <c r="C11" s="418"/>
      <c r="D11" s="418"/>
      <c r="E11" s="418"/>
      <c r="F11" s="418"/>
      <c r="G11" s="418"/>
      <c r="H11" s="418"/>
    </row>
    <row r="12" spans="1:21" s="354" customFormat="1" ht="15" x14ac:dyDescent="0.2">
      <c r="A12" s="417"/>
      <c r="B12" s="417"/>
      <c r="C12" s="417"/>
      <c r="D12" s="417"/>
      <c r="E12" s="417"/>
      <c r="F12" s="417"/>
      <c r="G12" s="417"/>
      <c r="H12" s="417"/>
    </row>
    <row r="13" spans="1:21" s="354" customFormat="1" ht="15" x14ac:dyDescent="0.2">
      <c r="A13" s="417"/>
      <c r="B13" s="417"/>
      <c r="C13" s="417"/>
      <c r="D13" s="417"/>
      <c r="E13" s="417"/>
      <c r="F13" s="417"/>
      <c r="G13" s="417"/>
      <c r="H13" s="417"/>
    </row>
    <row r="14" spans="1:21" s="354" customFormat="1" ht="5.45" customHeight="1" x14ac:dyDescent="0.2">
      <c r="A14" s="355"/>
      <c r="B14" s="419"/>
      <c r="C14" s="420"/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20"/>
      <c r="Q14" s="420"/>
      <c r="R14" s="421"/>
    </row>
    <row r="15" spans="1:21" s="354" customFormat="1" ht="15" x14ac:dyDescent="0.2"/>
    <row r="16" spans="1:21" ht="17.45" customHeight="1" x14ac:dyDescent="0.2"/>
    <row r="53" spans="2:18" ht="6" customHeight="1" x14ac:dyDescent="0.2">
      <c r="B53" s="356"/>
      <c r="C53" s="357"/>
      <c r="D53" s="357"/>
      <c r="E53" s="357"/>
      <c r="F53" s="357"/>
      <c r="G53" s="357"/>
      <c r="H53" s="357"/>
      <c r="I53" s="357"/>
      <c r="J53" s="357"/>
      <c r="K53" s="357"/>
      <c r="L53" s="357"/>
      <c r="M53" s="357"/>
      <c r="N53" s="357"/>
      <c r="O53" s="357"/>
      <c r="P53" s="357"/>
      <c r="Q53" s="357"/>
      <c r="R53" s="358"/>
    </row>
    <row r="80" spans="2:18" ht="6.6" customHeight="1" x14ac:dyDescent="0.2">
      <c r="B80" s="356"/>
      <c r="C80" s="357"/>
      <c r="D80" s="357"/>
      <c r="E80" s="357"/>
      <c r="F80" s="357"/>
      <c r="G80" s="357"/>
      <c r="H80" s="357"/>
      <c r="I80" s="357"/>
      <c r="J80" s="357"/>
      <c r="K80" s="357"/>
      <c r="L80" s="357"/>
      <c r="M80" s="357"/>
      <c r="N80" s="357"/>
      <c r="O80" s="357"/>
      <c r="P80" s="357"/>
      <c r="Q80" s="357"/>
      <c r="R80" s="358"/>
    </row>
  </sheetData>
  <mergeCells count="11">
    <mergeCell ref="A3:H4"/>
    <mergeCell ref="N4:R4"/>
    <mergeCell ref="A5:F5"/>
    <mergeCell ref="N5:R9"/>
    <mergeCell ref="A7:H7"/>
    <mergeCell ref="A9:H9"/>
    <mergeCell ref="A10:H10"/>
    <mergeCell ref="A11:H11"/>
    <mergeCell ref="A12:H12"/>
    <mergeCell ref="A13:H13"/>
    <mergeCell ref="B14:R14"/>
  </mergeCells>
  <pageMargins left="0.78740157480314965" right="0.39370078740157483" top="0.39370078740157483" bottom="0.39370078740157483" header="0.15748031496062992" footer="0.19685039370078741"/>
  <pageSetup paperSize="9" scale="79" fitToHeight="100" orientation="landscape" blackAndWhite="1" r:id="rId1"/>
  <headerFooter alignWithMargins="0">
    <oddFooter>&amp;LMolio Prisdata Skabelon, &amp;A&amp;RSide &amp;P af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4</vt:i4>
      </vt:variant>
    </vt:vector>
  </HeadingPairs>
  <TitlesOfParts>
    <vt:vector size="8" baseType="lpstr">
      <vt:lpstr>Netto-kalkulation</vt:lpstr>
      <vt:lpstr>Brutto-kalkulation</vt:lpstr>
      <vt:lpstr>Overslagskalkulation</vt:lpstr>
      <vt:lpstr>Brugervejledning</vt:lpstr>
      <vt:lpstr>Brugervejledning!Udskriftsområde</vt:lpstr>
      <vt:lpstr>'Brutto-kalkulation'!Udskriftsområde</vt:lpstr>
      <vt:lpstr>'Netto-kalkulation'!Udskriftsområde</vt:lpstr>
      <vt:lpstr>Overslagskalkulation!Udskriftsområde</vt:lpstr>
    </vt:vector>
  </TitlesOfParts>
  <Company>V&amp;S Byggedata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Jørgensen</dc:creator>
  <cp:lastModifiedBy>TLJ (Thomas Lund Jensen)</cp:lastModifiedBy>
  <cp:lastPrinted>2020-01-23T14:30:52Z</cp:lastPrinted>
  <dcterms:created xsi:type="dcterms:W3CDTF">1998-05-26T06:22:56Z</dcterms:created>
  <dcterms:modified xsi:type="dcterms:W3CDTF">2020-01-23T14:31:05Z</dcterms:modified>
</cp:coreProperties>
</file>